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テンプレート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<sst xmlns="http://schemas.openxmlformats.org/spreadsheetml/2006/main" count="130" uniqueCount="100">
  <si>
    <t xml:space="preserve">勤務実績表</t>
  </si>
  <si>
    <r>
      <rPr>
        <sz val="14"/>
        <color theme="1"/>
        <rFont val="ＭＳ ゴシック"/>
        <family val="2"/>
        <charset val="128"/>
      </rPr>
      <t xml:space="preserve">2026</t>
    </r>
    <r>
      <rPr>
        <sz val="14"/>
        <color theme="1"/>
        <rFont val="Noto Sans CJK SC"/>
        <family val="2"/>
      </rPr>
      <t xml:space="preserve">年度</t>
    </r>
  </si>
  <si>
    <t xml:space="preserve">月度</t>
  </si>
  <si>
    <t xml:space="preserve">スタッフ情報</t>
  </si>
  <si>
    <t xml:space="preserve">勤怠項目</t>
  </si>
  <si>
    <t xml:space="preserve">個人コード</t>
  </si>
  <si>
    <t xml:space="preserve">スタッフ名</t>
  </si>
  <si>
    <t xml:space="preserve">所属</t>
  </si>
  <si>
    <t xml:space="preserve">出勤日数</t>
  </si>
  <si>
    <t xml:space="preserve">有給日数</t>
  </si>
  <si>
    <t xml:space="preserve">欠勤日数</t>
  </si>
  <si>
    <t xml:space="preserve">特休日数</t>
  </si>
  <si>
    <t xml:space="preserve">休日日数</t>
  </si>
  <si>
    <t xml:space="preserve">遅早回数</t>
  </si>
  <si>
    <t xml:space="preserve">実働時間</t>
  </si>
  <si>
    <t xml:space="preserve">時間外</t>
  </si>
  <si>
    <t xml:space="preserve">休日時間</t>
  </si>
  <si>
    <t xml:space="preserve">遅早時間</t>
  </si>
  <si>
    <t xml:space="preserve">000001</t>
  </si>
  <si>
    <t xml:space="preserve">○○</t>
  </si>
  <si>
    <t xml:space="preserve">本社</t>
  </si>
  <si>
    <r>
      <rPr>
        <b val="true"/>
        <sz val="9"/>
        <color rgb="FFC00000"/>
        <rFont val="Arial"/>
        <family val="0"/>
        <charset val="1"/>
      </rPr>
      <t xml:space="preserve">▼ R/S</t>
    </r>
    <r>
      <rPr>
        <b val="true"/>
        <sz val="9"/>
        <color rgb="FFC00000"/>
        <rFont val="Noto Sans CJK SC"/>
        <family val="2"/>
      </rPr>
      <t xml:space="preserve">列を改行で分解した作業列（最大</t>
    </r>
    <r>
      <rPr>
        <b val="true"/>
        <sz val="9"/>
        <color rgb="FFC00000"/>
        <rFont val="Arial"/>
        <family val="0"/>
        <charset val="1"/>
      </rPr>
      <t xml:space="preserve">5</t>
    </r>
    <r>
      <rPr>
        <b val="true"/>
        <sz val="9"/>
        <color rgb="FFC00000"/>
        <rFont val="Noto Sans CJK SC"/>
        <family val="2"/>
      </rPr>
      <t xml:space="preserve">項目・自動計算・列</t>
    </r>
    <r>
      <rPr>
        <b val="true"/>
        <sz val="9"/>
        <color rgb="FFC00000"/>
        <rFont val="Arial"/>
        <family val="0"/>
        <charset val="1"/>
      </rPr>
      <t xml:space="preserve">V</t>
    </r>
    <r>
      <rPr>
        <b val="true"/>
        <sz val="9"/>
        <color rgb="FFC00000"/>
        <rFont val="Noto Sans CJK SC"/>
        <family val="2"/>
      </rPr>
      <t xml:space="preserve">〜</t>
    </r>
    <r>
      <rPr>
        <b val="true"/>
        <sz val="9"/>
        <color rgb="FFC00000"/>
        <rFont val="Arial"/>
        <family val="0"/>
        <charset val="1"/>
      </rPr>
      <t xml:space="preserve">AE</t>
    </r>
    <r>
      <rPr>
        <b val="true"/>
        <sz val="9"/>
        <color rgb="FFC00000"/>
        <rFont val="Noto Sans CJK SC"/>
        <family val="2"/>
      </rPr>
      <t xml:space="preserve">は非表示可）</t>
    </r>
  </si>
  <si>
    <t xml:space="preserve">日付</t>
  </si>
  <si>
    <t xml:space="preserve">勤務区分</t>
  </si>
  <si>
    <t xml:space="preserve">シフト
開始</t>
  </si>
  <si>
    <t xml:space="preserve">シフト
終了</t>
  </si>
  <si>
    <t xml:space="preserve">シフト
休憩入</t>
  </si>
  <si>
    <t xml:space="preserve">シフト
休憩出</t>
  </si>
  <si>
    <t xml:space="preserve">出勤時刻</t>
  </si>
  <si>
    <t xml:space="preserve">退勤時刻</t>
  </si>
  <si>
    <t xml:space="preserve">休憩入①</t>
  </si>
  <si>
    <t xml:space="preserve">休憩出①</t>
  </si>
  <si>
    <t xml:space="preserve">休憩入②</t>
  </si>
  <si>
    <t xml:space="preserve">休憩出②</t>
  </si>
  <si>
    <t xml:space="preserve">労働時間</t>
  </si>
  <si>
    <t xml:space="preserve">休日</t>
  </si>
  <si>
    <t xml:space="preserve">深夜</t>
  </si>
  <si>
    <t xml:space="preserve">遅刻早退</t>
  </si>
  <si>
    <r>
      <rPr>
        <sz val="12"/>
        <color theme="1"/>
        <rFont val="Noto Sans CJK SC"/>
        <family val="2"/>
      </rPr>
      <t xml:space="preserve">備考</t>
    </r>
    <r>
      <rPr>
        <sz val="12"/>
        <color theme="1"/>
        <rFont val="游ゴシック"/>
        <family val="3"/>
        <charset val="128"/>
      </rPr>
      <t xml:space="preserve">/</t>
    </r>
    <r>
      <rPr>
        <sz val="12"/>
        <color theme="1"/>
        <rFont val="Noto Sans CJK SC"/>
        <family val="2"/>
      </rPr>
      <t xml:space="preserve">申請</t>
    </r>
  </si>
  <si>
    <r>
      <rPr>
        <b val="true"/>
        <sz val="9"/>
        <rFont val="Noto Sans CJK SC"/>
        <family val="2"/>
      </rPr>
      <t xml:space="preserve">項目</t>
    </r>
    <r>
      <rPr>
        <b val="true"/>
        <sz val="9"/>
        <rFont val="Arial"/>
        <family val="0"/>
        <charset val="1"/>
      </rPr>
      <t xml:space="preserve">1</t>
    </r>
  </si>
  <si>
    <r>
      <rPr>
        <b val="true"/>
        <sz val="9"/>
        <rFont val="Noto Sans CJK SC"/>
        <family val="2"/>
      </rPr>
      <t xml:space="preserve">項目</t>
    </r>
    <r>
      <rPr>
        <b val="true"/>
        <sz val="9"/>
        <rFont val="Arial"/>
        <family val="0"/>
        <charset val="1"/>
      </rPr>
      <t xml:space="preserve">2</t>
    </r>
  </si>
  <si>
    <r>
      <rPr>
        <b val="true"/>
        <sz val="9"/>
        <rFont val="Noto Sans CJK SC"/>
        <family val="2"/>
      </rPr>
      <t xml:space="preserve">項目</t>
    </r>
    <r>
      <rPr>
        <b val="true"/>
        <sz val="9"/>
        <rFont val="Arial"/>
        <family val="0"/>
        <charset val="1"/>
      </rPr>
      <t xml:space="preserve">3</t>
    </r>
  </si>
  <si>
    <r>
      <rPr>
        <b val="true"/>
        <sz val="9"/>
        <rFont val="Noto Sans CJK SC"/>
        <family val="2"/>
      </rPr>
      <t xml:space="preserve">項目</t>
    </r>
    <r>
      <rPr>
        <b val="true"/>
        <sz val="9"/>
        <rFont val="Arial"/>
        <family val="0"/>
        <charset val="1"/>
      </rPr>
      <t xml:space="preserve">4</t>
    </r>
  </si>
  <si>
    <r>
      <rPr>
        <b val="true"/>
        <sz val="9"/>
        <rFont val="Noto Sans CJK SC"/>
        <family val="2"/>
      </rPr>
      <t xml:space="preserve">項目</t>
    </r>
    <r>
      <rPr>
        <b val="true"/>
        <sz val="9"/>
        <rFont val="Arial"/>
        <family val="0"/>
        <charset val="1"/>
      </rPr>
      <t xml:space="preserve">5</t>
    </r>
  </si>
  <si>
    <r>
      <rPr>
        <b val="true"/>
        <sz val="9"/>
        <rFont val="Noto Sans CJK SC"/>
        <family val="2"/>
      </rPr>
      <t xml:space="preserve">値</t>
    </r>
    <r>
      <rPr>
        <b val="true"/>
        <sz val="9"/>
        <rFont val="Arial"/>
        <family val="0"/>
        <charset val="1"/>
      </rPr>
      <t xml:space="preserve">1</t>
    </r>
  </si>
  <si>
    <r>
      <rPr>
        <b val="true"/>
        <sz val="9"/>
        <rFont val="Noto Sans CJK SC"/>
        <family val="2"/>
      </rPr>
      <t xml:space="preserve">値</t>
    </r>
    <r>
      <rPr>
        <b val="true"/>
        <sz val="9"/>
        <rFont val="Arial"/>
        <family val="0"/>
        <charset val="1"/>
      </rPr>
      <t xml:space="preserve">2</t>
    </r>
  </si>
  <si>
    <r>
      <rPr>
        <b val="true"/>
        <sz val="9"/>
        <rFont val="Noto Sans CJK SC"/>
        <family val="2"/>
      </rPr>
      <t xml:space="preserve">値</t>
    </r>
    <r>
      <rPr>
        <b val="true"/>
        <sz val="9"/>
        <rFont val="Arial"/>
        <family val="0"/>
        <charset val="1"/>
      </rPr>
      <t xml:space="preserve">3</t>
    </r>
  </si>
  <si>
    <r>
      <rPr>
        <b val="true"/>
        <sz val="9"/>
        <rFont val="Noto Sans CJK SC"/>
        <family val="2"/>
      </rPr>
      <t xml:space="preserve">値</t>
    </r>
    <r>
      <rPr>
        <b val="true"/>
        <sz val="9"/>
        <rFont val="Arial"/>
        <family val="0"/>
        <charset val="1"/>
      </rPr>
      <t xml:space="preserve">4</t>
    </r>
  </si>
  <si>
    <r>
      <rPr>
        <b val="true"/>
        <sz val="9"/>
        <rFont val="Noto Sans CJK SC"/>
        <family val="2"/>
      </rPr>
      <t xml:space="preserve">値</t>
    </r>
    <r>
      <rPr>
        <b val="true"/>
        <sz val="9"/>
        <rFont val="Arial"/>
        <family val="0"/>
        <charset val="1"/>
      </rPr>
      <t xml:space="preserve">5</t>
    </r>
  </si>
  <si>
    <r>
      <rPr>
        <sz val="12"/>
        <color theme="1"/>
        <rFont val="游ゴシック"/>
        <family val="3"/>
        <charset val="128"/>
      </rPr>
      <t xml:space="preserve">6/21(</t>
    </r>
    <r>
      <rPr>
        <sz val="12"/>
        <color theme="1"/>
        <rFont val="Noto Sans CJK SC"/>
        <family val="2"/>
      </rPr>
      <t xml:space="preserve">日</t>
    </r>
    <r>
      <rPr>
        <sz val="12"/>
        <color theme="1"/>
        <rFont val="游ゴシック"/>
        <family val="3"/>
        <charset val="128"/>
      </rPr>
      <t xml:space="preserve">)</t>
    </r>
  </si>
  <si>
    <t xml:space="preserve">休出</t>
  </si>
  <si>
    <t xml:space="preserve">休日出勤</t>
  </si>
  <si>
    <r>
      <rPr>
        <sz val="12"/>
        <color theme="1"/>
        <rFont val="游ゴシック"/>
        <family val="3"/>
        <charset val="128"/>
      </rPr>
      <t xml:space="preserve">6/22(</t>
    </r>
    <r>
      <rPr>
        <sz val="12"/>
        <color theme="1"/>
        <rFont val="Noto Sans CJK SC"/>
        <family val="2"/>
      </rPr>
      <t xml:space="preserve">月</t>
    </r>
    <r>
      <rPr>
        <sz val="12"/>
        <color theme="1"/>
        <rFont val="游ゴシック"/>
        <family val="3"/>
        <charset val="128"/>
      </rPr>
      <t xml:space="preserve">)</t>
    </r>
  </si>
  <si>
    <t xml:space="preserve">有給休暇</t>
  </si>
  <si>
    <t xml:space="preserve">半日有休
早退
遅刻</t>
  </si>
  <si>
    <t xml:space="preserve">0.5
6H
1H</t>
  </si>
  <si>
    <r>
      <rPr>
        <sz val="12"/>
        <color theme="1"/>
        <rFont val="游ゴシック"/>
        <family val="3"/>
        <charset val="128"/>
      </rPr>
      <t xml:space="preserve">6/23(</t>
    </r>
    <r>
      <rPr>
        <sz val="12"/>
        <color theme="1"/>
        <rFont val="Noto Sans CJK SC"/>
        <family val="2"/>
      </rPr>
      <t xml:space="preserve">火</t>
    </r>
    <r>
      <rPr>
        <sz val="12"/>
        <color theme="1"/>
        <rFont val="游ゴシック"/>
        <family val="3"/>
        <charset val="128"/>
      </rPr>
      <t xml:space="preserve">)</t>
    </r>
  </si>
  <si>
    <t xml:space="preserve">特別休暇</t>
  </si>
  <si>
    <r>
      <rPr>
        <sz val="12"/>
        <color theme="1"/>
        <rFont val="游ゴシック"/>
        <family val="3"/>
        <charset val="128"/>
      </rPr>
      <t xml:space="preserve">6/24(</t>
    </r>
    <r>
      <rPr>
        <sz val="12"/>
        <color theme="1"/>
        <rFont val="Noto Sans CJK SC"/>
        <family val="2"/>
      </rPr>
      <t xml:space="preserve">水</t>
    </r>
    <r>
      <rPr>
        <sz val="12"/>
        <color theme="1"/>
        <rFont val="游ゴシック"/>
        <family val="3"/>
        <charset val="128"/>
      </rPr>
      <t xml:space="preserve">)</t>
    </r>
  </si>
  <si>
    <t xml:space="preserve">残業申請
有給休暇</t>
  </si>
  <si>
    <t xml:space="preserve">7H
1.0</t>
  </si>
  <si>
    <r>
      <rPr>
        <sz val="12"/>
        <color theme="1"/>
        <rFont val="游ゴシック"/>
        <family val="3"/>
        <charset val="128"/>
      </rPr>
      <t xml:space="preserve">6/25(</t>
    </r>
    <r>
      <rPr>
        <sz val="12"/>
        <color theme="1"/>
        <rFont val="Noto Sans CJK SC"/>
        <family val="2"/>
      </rPr>
      <t xml:space="preserve">木</t>
    </r>
    <r>
      <rPr>
        <sz val="12"/>
        <color theme="1"/>
        <rFont val="游ゴシック"/>
        <family val="3"/>
        <charset val="128"/>
      </rPr>
      <t xml:space="preserve">)</t>
    </r>
  </si>
  <si>
    <t xml:space="preserve">出勤</t>
  </si>
  <si>
    <t xml:space="preserve">欠勤</t>
  </si>
  <si>
    <r>
      <rPr>
        <sz val="12"/>
        <color theme="1"/>
        <rFont val="游ゴシック"/>
        <family val="3"/>
        <charset val="128"/>
      </rPr>
      <t xml:space="preserve">6/26(</t>
    </r>
    <r>
      <rPr>
        <sz val="12"/>
        <color theme="1"/>
        <rFont val="Noto Sans CJK SC"/>
        <family val="2"/>
      </rPr>
      <t xml:space="preserve">金</t>
    </r>
    <r>
      <rPr>
        <sz val="12"/>
        <color theme="1"/>
        <rFont val="游ゴシック"/>
        <family val="3"/>
        <charset val="128"/>
      </rPr>
      <t xml:space="preserve">)</t>
    </r>
  </si>
  <si>
    <r>
      <rPr>
        <sz val="12"/>
        <color theme="1"/>
        <rFont val="游ゴシック"/>
        <family val="3"/>
        <charset val="128"/>
      </rPr>
      <t xml:space="preserve">6/27(</t>
    </r>
    <r>
      <rPr>
        <sz val="12"/>
        <color theme="1"/>
        <rFont val="Noto Sans CJK SC"/>
        <family val="2"/>
      </rPr>
      <t xml:space="preserve">土</t>
    </r>
    <r>
      <rPr>
        <sz val="12"/>
        <color theme="1"/>
        <rFont val="游ゴシック"/>
        <family val="3"/>
        <charset val="128"/>
      </rPr>
      <t xml:space="preserve">)</t>
    </r>
  </si>
  <si>
    <t xml:space="preserve">休日出勤
時間有給</t>
  </si>
  <si>
    <t xml:space="preserve">1
0.25</t>
  </si>
  <si>
    <r>
      <rPr>
        <sz val="12"/>
        <color theme="1"/>
        <rFont val="游ゴシック"/>
        <family val="3"/>
        <charset val="128"/>
      </rPr>
      <t xml:space="preserve">6/28(</t>
    </r>
    <r>
      <rPr>
        <sz val="12"/>
        <color theme="1"/>
        <rFont val="Noto Sans CJK SC"/>
        <family val="2"/>
      </rPr>
      <t xml:space="preserve">日</t>
    </r>
    <r>
      <rPr>
        <sz val="12"/>
        <color theme="1"/>
        <rFont val="游ゴシック"/>
        <family val="3"/>
        <charset val="128"/>
      </rPr>
      <t xml:space="preserve">)</t>
    </r>
  </si>
  <si>
    <r>
      <rPr>
        <sz val="12"/>
        <color theme="1"/>
        <rFont val="游ゴシック"/>
        <family val="3"/>
        <charset val="128"/>
      </rPr>
      <t xml:space="preserve">6/29(</t>
    </r>
    <r>
      <rPr>
        <sz val="12"/>
        <color theme="1"/>
        <rFont val="Noto Sans CJK SC"/>
        <family val="2"/>
      </rPr>
      <t xml:space="preserve">月</t>
    </r>
    <r>
      <rPr>
        <sz val="12"/>
        <color theme="1"/>
        <rFont val="游ゴシック"/>
        <family val="3"/>
        <charset val="128"/>
      </rPr>
      <t xml:space="preserve">)</t>
    </r>
  </si>
  <si>
    <r>
      <rPr>
        <sz val="12"/>
        <color theme="1"/>
        <rFont val="游ゴシック"/>
        <family val="3"/>
        <charset val="128"/>
      </rPr>
      <t xml:space="preserve">6/30(</t>
    </r>
    <r>
      <rPr>
        <sz val="12"/>
        <color theme="1"/>
        <rFont val="Noto Sans CJK SC"/>
        <family val="2"/>
      </rPr>
      <t xml:space="preserve">火</t>
    </r>
    <r>
      <rPr>
        <sz val="12"/>
        <color theme="1"/>
        <rFont val="游ゴシック"/>
        <family val="3"/>
        <charset val="128"/>
      </rPr>
      <t xml:space="preserve">)</t>
    </r>
  </si>
  <si>
    <r>
      <rPr>
        <sz val="12"/>
        <color theme="1"/>
        <rFont val="游ゴシック"/>
        <family val="3"/>
        <charset val="128"/>
      </rPr>
      <t xml:space="preserve">7/1(</t>
    </r>
    <r>
      <rPr>
        <sz val="12"/>
        <color theme="1"/>
        <rFont val="Noto Sans CJK SC"/>
        <family val="2"/>
      </rPr>
      <t xml:space="preserve">水</t>
    </r>
    <r>
      <rPr>
        <sz val="12"/>
        <color theme="1"/>
        <rFont val="游ゴシック"/>
        <family val="3"/>
        <charset val="128"/>
      </rPr>
      <t xml:space="preserve">)</t>
    </r>
  </si>
  <si>
    <t xml:space="preserve">有給休暇
時間有給</t>
  </si>
  <si>
    <t xml:space="preserve">1.0
0.25</t>
  </si>
  <si>
    <r>
      <rPr>
        <sz val="12"/>
        <color theme="1"/>
        <rFont val="游ゴシック"/>
        <family val="3"/>
        <charset val="128"/>
      </rPr>
      <t xml:space="preserve">7/2(</t>
    </r>
    <r>
      <rPr>
        <sz val="12"/>
        <color theme="1"/>
        <rFont val="Noto Sans CJK SC"/>
        <family val="2"/>
      </rPr>
      <t xml:space="preserve">木</t>
    </r>
    <r>
      <rPr>
        <sz val="12"/>
        <color theme="1"/>
        <rFont val="游ゴシック"/>
        <family val="3"/>
        <charset val="128"/>
      </rPr>
      <t xml:space="preserve">)</t>
    </r>
  </si>
  <si>
    <t xml:space="preserve">遅刻
早退</t>
  </si>
  <si>
    <t xml:space="preserve">4H</t>
  </si>
  <si>
    <r>
      <rPr>
        <sz val="12"/>
        <color theme="1"/>
        <rFont val="游ゴシック"/>
        <family val="3"/>
        <charset val="128"/>
      </rPr>
      <t xml:space="preserve">7/3(</t>
    </r>
    <r>
      <rPr>
        <sz val="12"/>
        <color theme="1"/>
        <rFont val="Noto Sans CJK SC"/>
        <family val="2"/>
      </rPr>
      <t xml:space="preserve">金</t>
    </r>
    <r>
      <rPr>
        <sz val="12"/>
        <color theme="1"/>
        <rFont val="游ゴシック"/>
        <family val="3"/>
        <charset val="128"/>
      </rPr>
      <t xml:space="preserve">)</t>
    </r>
  </si>
  <si>
    <t xml:space="preserve">特別休暇
欠勤
その他</t>
  </si>
  <si>
    <t xml:space="preserve">1.0
1.0
1.0</t>
  </si>
  <si>
    <r>
      <rPr>
        <sz val="12"/>
        <color theme="1"/>
        <rFont val="游ゴシック"/>
        <family val="3"/>
        <charset val="128"/>
      </rPr>
      <t xml:space="preserve">7/4(</t>
    </r>
    <r>
      <rPr>
        <sz val="12"/>
        <color theme="1"/>
        <rFont val="Noto Sans CJK SC"/>
        <family val="2"/>
      </rPr>
      <t xml:space="preserve">土</t>
    </r>
    <r>
      <rPr>
        <sz val="12"/>
        <color theme="1"/>
        <rFont val="游ゴシック"/>
        <family val="3"/>
        <charset val="128"/>
      </rPr>
      <t xml:space="preserve">)</t>
    </r>
  </si>
  <si>
    <t xml:space="preserve">休日出勤
その他</t>
  </si>
  <si>
    <t xml:space="preserve">1
1.0</t>
  </si>
  <si>
    <r>
      <rPr>
        <sz val="12"/>
        <color theme="1"/>
        <rFont val="游ゴシック"/>
        <family val="3"/>
        <charset val="128"/>
      </rPr>
      <t xml:space="preserve">7/5(</t>
    </r>
    <r>
      <rPr>
        <sz val="12"/>
        <color theme="1"/>
        <rFont val="Noto Sans CJK SC"/>
        <family val="2"/>
      </rPr>
      <t xml:space="preserve">日</t>
    </r>
    <r>
      <rPr>
        <sz val="12"/>
        <color theme="1"/>
        <rFont val="游ゴシック"/>
        <family val="3"/>
        <charset val="128"/>
      </rPr>
      <t xml:space="preserve">)</t>
    </r>
  </si>
  <si>
    <r>
      <rPr>
        <sz val="12"/>
        <color theme="1"/>
        <rFont val="游ゴシック"/>
        <family val="3"/>
        <charset val="128"/>
      </rPr>
      <t xml:space="preserve">7/6(</t>
    </r>
    <r>
      <rPr>
        <sz val="12"/>
        <color theme="1"/>
        <rFont val="Noto Sans CJK SC"/>
        <family val="2"/>
      </rPr>
      <t xml:space="preserve">月</t>
    </r>
    <r>
      <rPr>
        <sz val="12"/>
        <color theme="1"/>
        <rFont val="游ゴシック"/>
        <family val="3"/>
        <charset val="128"/>
      </rPr>
      <t xml:space="preserve">)</t>
    </r>
  </si>
  <si>
    <r>
      <rPr>
        <sz val="12"/>
        <color theme="1"/>
        <rFont val="游ゴシック"/>
        <family val="3"/>
        <charset val="128"/>
      </rPr>
      <t xml:space="preserve">7/7(</t>
    </r>
    <r>
      <rPr>
        <sz val="12"/>
        <color theme="1"/>
        <rFont val="Noto Sans CJK SC"/>
        <family val="2"/>
      </rPr>
      <t xml:space="preserve">火</t>
    </r>
    <r>
      <rPr>
        <sz val="12"/>
        <color theme="1"/>
        <rFont val="游ゴシック"/>
        <family val="3"/>
        <charset val="128"/>
      </rPr>
      <t xml:space="preserve">)</t>
    </r>
  </si>
  <si>
    <r>
      <rPr>
        <sz val="12"/>
        <color theme="1"/>
        <rFont val="游ゴシック"/>
        <family val="3"/>
        <charset val="128"/>
      </rPr>
      <t xml:space="preserve">7/8(</t>
    </r>
    <r>
      <rPr>
        <sz val="12"/>
        <color theme="1"/>
        <rFont val="Noto Sans CJK SC"/>
        <family val="2"/>
      </rPr>
      <t xml:space="preserve">水</t>
    </r>
    <r>
      <rPr>
        <sz val="12"/>
        <color theme="1"/>
        <rFont val="游ゴシック"/>
        <family val="3"/>
        <charset val="128"/>
      </rPr>
      <t xml:space="preserve">)</t>
    </r>
  </si>
  <si>
    <r>
      <rPr>
        <sz val="12"/>
        <color theme="1"/>
        <rFont val="游ゴシック"/>
        <family val="3"/>
        <charset val="128"/>
      </rPr>
      <t xml:space="preserve">7/9(</t>
    </r>
    <r>
      <rPr>
        <sz val="12"/>
        <color theme="1"/>
        <rFont val="Noto Sans CJK SC"/>
        <family val="2"/>
      </rPr>
      <t xml:space="preserve">木</t>
    </r>
    <r>
      <rPr>
        <sz val="12"/>
        <color theme="1"/>
        <rFont val="游ゴシック"/>
        <family val="3"/>
        <charset val="128"/>
      </rPr>
      <t xml:space="preserve">)</t>
    </r>
  </si>
  <si>
    <r>
      <rPr>
        <sz val="12"/>
        <color theme="1"/>
        <rFont val="游ゴシック"/>
        <family val="3"/>
        <charset val="128"/>
      </rPr>
      <t xml:space="preserve">7/10(</t>
    </r>
    <r>
      <rPr>
        <sz val="12"/>
        <color theme="1"/>
        <rFont val="Noto Sans CJK SC"/>
        <family val="2"/>
      </rPr>
      <t xml:space="preserve">金</t>
    </r>
    <r>
      <rPr>
        <sz val="12"/>
        <color theme="1"/>
        <rFont val="游ゴシック"/>
        <family val="3"/>
        <charset val="128"/>
      </rPr>
      <t xml:space="preserve">)</t>
    </r>
  </si>
  <si>
    <r>
      <rPr>
        <sz val="12"/>
        <color theme="1"/>
        <rFont val="游ゴシック"/>
        <family val="3"/>
        <charset val="128"/>
      </rPr>
      <t xml:space="preserve">7/11(</t>
    </r>
    <r>
      <rPr>
        <sz val="12"/>
        <color theme="1"/>
        <rFont val="Noto Sans CJK SC"/>
        <family val="2"/>
      </rPr>
      <t xml:space="preserve">土</t>
    </r>
    <r>
      <rPr>
        <sz val="12"/>
        <color theme="1"/>
        <rFont val="游ゴシック"/>
        <family val="3"/>
        <charset val="128"/>
      </rPr>
      <t xml:space="preserve">)</t>
    </r>
  </si>
  <si>
    <r>
      <rPr>
        <sz val="12"/>
        <color theme="1"/>
        <rFont val="游ゴシック"/>
        <family val="3"/>
        <charset val="128"/>
      </rPr>
      <t xml:space="preserve">7/12(</t>
    </r>
    <r>
      <rPr>
        <sz val="12"/>
        <color theme="1"/>
        <rFont val="Noto Sans CJK SC"/>
        <family val="2"/>
      </rPr>
      <t xml:space="preserve">日</t>
    </r>
    <r>
      <rPr>
        <sz val="12"/>
        <color theme="1"/>
        <rFont val="游ゴシック"/>
        <family val="3"/>
        <charset val="128"/>
      </rPr>
      <t xml:space="preserve">)</t>
    </r>
  </si>
  <si>
    <r>
      <rPr>
        <sz val="12"/>
        <color theme="1"/>
        <rFont val="游ゴシック"/>
        <family val="3"/>
        <charset val="128"/>
      </rPr>
      <t xml:space="preserve">7/13(</t>
    </r>
    <r>
      <rPr>
        <sz val="12"/>
        <color theme="1"/>
        <rFont val="Noto Sans CJK SC"/>
        <family val="2"/>
      </rPr>
      <t xml:space="preserve">月</t>
    </r>
    <r>
      <rPr>
        <sz val="12"/>
        <color theme="1"/>
        <rFont val="游ゴシック"/>
        <family val="3"/>
        <charset val="128"/>
      </rPr>
      <t xml:space="preserve">)</t>
    </r>
  </si>
  <si>
    <r>
      <rPr>
        <sz val="12"/>
        <color theme="1"/>
        <rFont val="游ゴシック"/>
        <family val="3"/>
        <charset val="128"/>
      </rPr>
      <t xml:space="preserve">7/14(</t>
    </r>
    <r>
      <rPr>
        <sz val="12"/>
        <color theme="1"/>
        <rFont val="Noto Sans CJK SC"/>
        <family val="2"/>
      </rPr>
      <t xml:space="preserve">火</t>
    </r>
    <r>
      <rPr>
        <sz val="12"/>
        <color theme="1"/>
        <rFont val="游ゴシック"/>
        <family val="3"/>
        <charset val="128"/>
      </rPr>
      <t xml:space="preserve">)</t>
    </r>
  </si>
  <si>
    <r>
      <rPr>
        <sz val="12"/>
        <color theme="1"/>
        <rFont val="游ゴシック"/>
        <family val="3"/>
        <charset val="128"/>
      </rPr>
      <t xml:space="preserve">7/15(</t>
    </r>
    <r>
      <rPr>
        <sz val="12"/>
        <color theme="1"/>
        <rFont val="Noto Sans CJK SC"/>
        <family val="2"/>
      </rPr>
      <t xml:space="preserve">水</t>
    </r>
    <r>
      <rPr>
        <sz val="12"/>
        <color theme="1"/>
        <rFont val="游ゴシック"/>
        <family val="3"/>
        <charset val="128"/>
      </rPr>
      <t xml:space="preserve">)</t>
    </r>
  </si>
  <si>
    <r>
      <rPr>
        <sz val="12"/>
        <color theme="1"/>
        <rFont val="游ゴシック"/>
        <family val="3"/>
        <charset val="128"/>
      </rPr>
      <t xml:space="preserve">7/16(</t>
    </r>
    <r>
      <rPr>
        <sz val="12"/>
        <color theme="1"/>
        <rFont val="Noto Sans CJK SC"/>
        <family val="2"/>
      </rPr>
      <t xml:space="preserve">木</t>
    </r>
    <r>
      <rPr>
        <sz val="12"/>
        <color theme="1"/>
        <rFont val="游ゴシック"/>
        <family val="3"/>
        <charset val="128"/>
      </rPr>
      <t xml:space="preserve">)</t>
    </r>
  </si>
  <si>
    <r>
      <rPr>
        <sz val="12"/>
        <color theme="1"/>
        <rFont val="游ゴシック"/>
        <family val="3"/>
        <charset val="128"/>
      </rPr>
      <t xml:space="preserve">7/17(</t>
    </r>
    <r>
      <rPr>
        <sz val="12"/>
        <color theme="1"/>
        <rFont val="Noto Sans CJK SC"/>
        <family val="2"/>
      </rPr>
      <t xml:space="preserve">金</t>
    </r>
    <r>
      <rPr>
        <sz val="12"/>
        <color theme="1"/>
        <rFont val="游ゴシック"/>
        <family val="3"/>
        <charset val="128"/>
      </rPr>
      <t xml:space="preserve">)</t>
    </r>
  </si>
  <si>
    <r>
      <rPr>
        <sz val="12"/>
        <color theme="1"/>
        <rFont val="游ゴシック"/>
        <family val="3"/>
        <charset val="128"/>
      </rPr>
      <t xml:space="preserve">7/18(</t>
    </r>
    <r>
      <rPr>
        <sz val="12"/>
        <color theme="1"/>
        <rFont val="Noto Sans CJK SC"/>
        <family val="2"/>
      </rPr>
      <t xml:space="preserve">土</t>
    </r>
    <r>
      <rPr>
        <sz val="12"/>
        <color theme="1"/>
        <rFont val="游ゴシック"/>
        <family val="3"/>
        <charset val="128"/>
      </rPr>
      <t xml:space="preserve">)</t>
    </r>
  </si>
  <si>
    <r>
      <rPr>
        <sz val="12"/>
        <color theme="1"/>
        <rFont val="游ゴシック"/>
        <family val="3"/>
        <charset val="128"/>
      </rPr>
      <t xml:space="preserve">7/19(</t>
    </r>
    <r>
      <rPr>
        <sz val="12"/>
        <color theme="1"/>
        <rFont val="Noto Sans CJK SC"/>
        <family val="2"/>
      </rPr>
      <t xml:space="preserve">日</t>
    </r>
    <r>
      <rPr>
        <sz val="12"/>
        <color theme="1"/>
        <rFont val="游ゴシック"/>
        <family val="3"/>
        <charset val="128"/>
      </rPr>
      <t xml:space="preserve">)</t>
    </r>
  </si>
  <si>
    <r>
      <rPr>
        <sz val="12"/>
        <color theme="1"/>
        <rFont val="游ゴシック"/>
        <family val="3"/>
        <charset val="128"/>
      </rPr>
      <t xml:space="preserve">7/20(</t>
    </r>
    <r>
      <rPr>
        <sz val="12"/>
        <color theme="1"/>
        <rFont val="Noto Sans CJK SC"/>
        <family val="2"/>
      </rPr>
      <t xml:space="preserve">月</t>
    </r>
    <r>
      <rPr>
        <sz val="12"/>
        <color theme="1"/>
        <rFont val="游ゴシック"/>
        <family val="3"/>
        <charset val="128"/>
      </rPr>
      <t xml:space="preserve">)</t>
    </r>
  </si>
  <si>
    <t xml:space="preserve">合計</t>
  </si>
</sst>
</file>

<file path=xl/styles.xml><?xml version="1.0" encoding="utf-8"?>
<styleSheet xmlns="http://schemas.openxmlformats.org/spreadsheetml/2006/main">
  <numFmts count="11">
    <numFmt numFmtId="164" formatCode="General"/>
    <numFmt numFmtId="165" formatCode="m/d/yyyy"/>
    <numFmt numFmtId="166" formatCode="#,##0.0;[RED]\-#,##0.0"/>
    <numFmt numFmtId="167" formatCode="#,##0.000;[RED]\-#,##0.000"/>
    <numFmt numFmtId="168" formatCode="0"/>
    <numFmt numFmtId="169" formatCode="General"/>
    <numFmt numFmtId="170" formatCode="#,##0_);[RED]\(#,##0\)"/>
    <numFmt numFmtId="171" formatCode="[h]:mm"/>
    <numFmt numFmtId="172" formatCode="h:mm"/>
    <numFmt numFmtId="173" formatCode="0.00"/>
    <numFmt numFmtId="174" formatCode="0.0"/>
  </numFmts>
  <fonts count="20">
    <font>
      <sz val="10"/>
      <color rgb="FF00000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4"/>
      <color rgb="FF000000"/>
      <name val="Noto Sans CJK SC"/>
      <family val="2"/>
    </font>
    <font>
      <sz val="14"/>
      <color rgb="FF000000"/>
      <name val="ＭＳ ゴシック"/>
      <family val="2"/>
      <charset val="128"/>
    </font>
    <font>
      <sz val="11"/>
      <color rgb="FF000000"/>
      <name val="ＭＳ ゴシック"/>
      <family val="2"/>
      <charset val="128"/>
    </font>
    <font>
      <sz val="14"/>
      <color theme="1"/>
      <name val="ＭＳ ゴシック"/>
      <family val="2"/>
      <charset val="128"/>
    </font>
    <font>
      <sz val="14"/>
      <color theme="1"/>
      <name val="Noto Sans CJK SC"/>
      <family val="2"/>
    </font>
    <font>
      <sz val="10"/>
      <color rgb="FF000000"/>
      <name val="ＭＳ ゴシック"/>
      <family val="2"/>
      <charset val="128"/>
    </font>
    <font>
      <sz val="12"/>
      <color theme="1"/>
      <name val="Noto Sans CJK SC"/>
      <family val="2"/>
    </font>
    <font>
      <sz val="12"/>
      <color theme="1"/>
      <name val="游ゴシック"/>
      <family val="3"/>
      <charset val="128"/>
    </font>
    <font>
      <b val="true"/>
      <sz val="9"/>
      <color rgb="FFC00000"/>
      <name val="Arial"/>
      <family val="0"/>
      <charset val="1"/>
    </font>
    <font>
      <b val="true"/>
      <sz val="9"/>
      <color rgb="FFC00000"/>
      <name val="Noto Sans CJK SC"/>
      <family val="2"/>
    </font>
    <font>
      <b val="true"/>
      <sz val="9"/>
      <name val="Noto Sans CJK SC"/>
      <family val="2"/>
    </font>
    <font>
      <b val="true"/>
      <sz val="9"/>
      <name val="Arial"/>
      <family val="0"/>
      <charset val="1"/>
    </font>
    <font>
      <sz val="12"/>
      <color theme="1"/>
      <name val="ＭＳ ゴシック"/>
      <family val="2"/>
      <charset val="128"/>
    </font>
    <font>
      <sz val="9"/>
      <name val="Noto Sans CJK SC"/>
      <family val="2"/>
    </font>
    <font>
      <sz val="9"/>
      <name val="Arial"/>
      <family val="0"/>
      <charset val="1"/>
    </font>
    <font>
      <sz val="11"/>
      <color rgb="FF00000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CAEDFB"/>
        <bgColor rgb="FFD9E1F2"/>
      </patternFill>
    </fill>
    <fill>
      <patternFill patternType="solid">
        <fgColor rgb="FFEEF9FA"/>
        <bgColor rgb="FFFFFFFF"/>
      </patternFill>
    </fill>
    <fill>
      <patternFill patternType="solid">
        <fgColor rgb="FFD9E1F2"/>
        <bgColor rgb="FFCAEDFB"/>
      </patternFill>
    </fill>
  </fills>
  <borders count="16">
    <border diagonalUp="false" diagonalDown="false">
      <left/>
      <right/>
      <top/>
      <bottom/>
      <diagonal/>
    </border>
    <border diagonalUp="false" diagonalDown="false">
      <left style="thin">
        <color rgb="FFFFFFFF"/>
      </left>
      <right/>
      <top style="thin">
        <color rgb="FFFFFFFF"/>
      </top>
      <bottom style="thin"/>
      <diagonal/>
    </border>
    <border diagonalUp="false" diagonalDown="false">
      <left/>
      <right style="thin">
        <color rgb="FFFFFFFF"/>
      </right>
      <top style="thin">
        <color rgb="FFFFFFFF"/>
      </top>
      <bottom style="thin"/>
      <diagonal/>
    </border>
    <border diagonalUp="false" diagonalDown="false">
      <left/>
      <right style="thin">
        <color rgb="FFFFFFFF"/>
      </right>
      <top style="thin">
        <color rgb="FFFFFFFF"/>
      </top>
      <bottom/>
      <diagonal/>
    </border>
    <border diagonalUp="false" diagonalDown="false"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 diagonalUp="false" diagonalDown="false">
      <left style="thin">
        <color rgb="FFFFFFFF"/>
      </left>
      <right style="thin">
        <color rgb="FFFFFFFF"/>
      </right>
      <top style="thin">
        <color rgb="FFFFFFFF"/>
      </top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5" fillId="0" borderId="2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6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7" fillId="0" borderId="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" fillId="0" borderId="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7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2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2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3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3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3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3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3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0" fillId="0" borderId="11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0" fillId="0" borderId="7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0" fillId="0" borderId="7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0" fillId="0" borderId="7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0" fillId="0" borderId="7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71" fontId="0" fillId="0" borderId="7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3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4" borderId="1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1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2" fontId="11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1" fontId="16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1" fontId="11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1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0" borderId="1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3" fontId="18" fillId="0" borderId="1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1" fontId="11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1" fontId="16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2" fontId="11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8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1" fillId="0" borderId="14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1" fillId="0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2" fontId="16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4" fontId="11" fillId="0" borderId="1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4" fontId="11" fillId="0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9" fillId="0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C0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EEF9FA"/>
      <rgbColor rgb="FFCAEDFB"/>
      <rgbColor rgb="FF660066"/>
      <rgbColor rgb="FFFF8080"/>
      <rgbColor rgb="FF0066CC"/>
      <rgbColor rgb="FFD9E1F2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 pitchFamily="0" charset="1"/>
        <a:ea typeface="Arial" pitchFamily="0" charset="1"/>
        <a:cs typeface="Arial" pitchFamily="0" charset="1"/>
      </a:majorFont>
      <a:minorFont>
        <a:latin typeface="Arial" pitchFamily="0" charset="1"/>
        <a:ea typeface="Arial" pitchFamily="0" charset="1"/>
        <a:cs typeface="Arial" pitchFamily="0" charset="1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E100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5" activeCellId="0" sqref="B5"/>
    </sheetView>
  </sheetViews>
  <sheetFormatPr defaultColWidth="12.66796875" defaultRowHeight="15" zeroHeight="false" outlineLevelRow="0" outlineLevelCol="0"/>
  <cols>
    <col collapsed="false" customWidth="true" hidden="false" outlineLevel="0" max="1" min="1" style="0" width="15.16"/>
    <col collapsed="false" customWidth="true" hidden="false" outlineLevel="0" max="2" min="2" style="0" width="8.83"/>
    <col collapsed="false" customWidth="true" hidden="false" outlineLevel="0" max="21" min="3" style="0" width="10.51"/>
    <col collapsed="false" customWidth="true" hidden="false" outlineLevel="0" max="31" min="22" style="0" width="9"/>
  </cols>
  <sheetData>
    <row r="1" s="9" customFormat="true" ht="19.5" hidden="false" customHeight="true" outlineLevel="0" collapsed="false">
      <c r="A1" s="1" t="s">
        <v>0</v>
      </c>
      <c r="B1" s="1"/>
      <c r="C1" s="2"/>
      <c r="D1" s="2"/>
      <c r="E1" s="3"/>
      <c r="F1" s="4" t="s">
        <v>1</v>
      </c>
      <c r="G1" s="5" t="n">
        <v>7</v>
      </c>
      <c r="H1" s="6" t="s">
        <v>2</v>
      </c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8"/>
      <c r="W1" s="8"/>
      <c r="X1" s="8"/>
      <c r="Y1" s="8"/>
      <c r="Z1" s="8"/>
      <c r="AA1" s="8"/>
      <c r="AB1" s="8"/>
      <c r="AC1" s="8"/>
    </row>
    <row r="2" customFormat="false" ht="19.5" hidden="false" customHeight="true" outlineLevel="0" collapsed="false">
      <c r="A2" s="10" t="s">
        <v>3</v>
      </c>
      <c r="B2" s="10"/>
      <c r="C2" s="10"/>
      <c r="D2" s="10"/>
      <c r="E2" s="10"/>
      <c r="F2" s="10"/>
      <c r="G2" s="11" t="s">
        <v>4</v>
      </c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2"/>
      <c r="W2" s="12"/>
      <c r="X2" s="12"/>
      <c r="Y2" s="12"/>
      <c r="Z2" s="12"/>
      <c r="AA2" s="12"/>
      <c r="AB2" s="12"/>
      <c r="AC2" s="12"/>
    </row>
    <row r="3" customFormat="false" ht="50.25" hidden="false" customHeight="true" outlineLevel="0" collapsed="false">
      <c r="A3" s="13" t="s">
        <v>5</v>
      </c>
      <c r="B3" s="14" t="s">
        <v>6</v>
      </c>
      <c r="C3" s="14"/>
      <c r="D3" s="14" t="s">
        <v>7</v>
      </c>
      <c r="E3" s="14"/>
      <c r="F3" s="14"/>
      <c r="G3" s="15" t="s">
        <v>8</v>
      </c>
      <c r="H3" s="16" t="s">
        <v>9</v>
      </c>
      <c r="I3" s="17" t="s">
        <v>10</v>
      </c>
      <c r="J3" s="17" t="s">
        <v>11</v>
      </c>
      <c r="K3" s="17" t="s">
        <v>12</v>
      </c>
      <c r="L3" s="17" t="s">
        <v>13</v>
      </c>
      <c r="M3" s="16" t="s">
        <v>14</v>
      </c>
      <c r="N3" s="16" t="s">
        <v>15</v>
      </c>
      <c r="O3" s="17" t="s">
        <v>16</v>
      </c>
      <c r="P3" s="16" t="s">
        <v>17</v>
      </c>
      <c r="Q3" s="17"/>
      <c r="R3" s="16"/>
      <c r="S3" s="16"/>
      <c r="T3" s="16"/>
      <c r="U3" s="16"/>
      <c r="V3" s="12"/>
      <c r="W3" s="12"/>
      <c r="X3" s="12"/>
      <c r="Y3" s="12"/>
      <c r="Z3" s="12"/>
      <c r="AA3" s="12"/>
      <c r="AB3" s="12"/>
      <c r="AC3" s="12"/>
    </row>
    <row r="4" customFormat="false" ht="19.5" hidden="false" customHeight="true" outlineLevel="0" collapsed="false">
      <c r="A4" s="18" t="s">
        <v>18</v>
      </c>
      <c r="B4" s="19" t="s">
        <v>19</v>
      </c>
      <c r="C4" s="19"/>
      <c r="D4" s="20" t="s">
        <v>20</v>
      </c>
      <c r="E4" s="20"/>
      <c r="F4" s="20"/>
      <c r="G4" s="21" t="n">
        <f aca="false">COUNTA(G7:G37)</f>
        <v>23</v>
      </c>
      <c r="H4" s="22" t="n">
        <f aca="false">SUMIF($V$7:$Z$37,"有給休暇",$AA$7:$AE$37)+SUMIF($V$7:$Z$37,"時間有給",$AA$7:$AE$37)+SUMIF($V$7:$Z$37,"半日有休",$AA$7:$AE$37)</f>
        <v>3</v>
      </c>
      <c r="I4" s="23" t="n">
        <f aca="false">SUMIF($V$7:$Z$37,"欠勤",$AA$7:$AE$37)</f>
        <v>2</v>
      </c>
      <c r="J4" s="24" t="n">
        <f aca="false">SUMIF($V$7:$Z$37,"特別休暇",$AA$7:$AE$37)</f>
        <v>3</v>
      </c>
      <c r="K4" s="25" t="n">
        <f aca="false">SUMIF($V$7:$Z$37,"休日出勤",$AA$7:$AE$37)</f>
        <v>4</v>
      </c>
      <c r="L4" s="24" t="n">
        <f aca="false">COUNTIF($V$7:$Z$37,"遅刻")+COUNTIF($V$7:$Z$37,"早退")</f>
        <v>4</v>
      </c>
      <c r="M4" s="26" t="n">
        <f aca="false">M38</f>
        <v>9.55208333333333</v>
      </c>
      <c r="N4" s="26" t="n">
        <f aca="false">N38</f>
        <v>2.13541666666667</v>
      </c>
      <c r="O4" s="26" t="n">
        <f aca="false">O38</f>
        <v>2.0625</v>
      </c>
      <c r="P4" s="26" t="n">
        <f aca="false">Q38</f>
        <v>0.34375</v>
      </c>
      <c r="Q4" s="26"/>
      <c r="R4" s="26"/>
      <c r="S4" s="26"/>
      <c r="T4" s="26"/>
      <c r="U4" s="26"/>
      <c r="V4" s="12"/>
      <c r="W4" s="12"/>
      <c r="X4" s="12"/>
      <c r="Y4" s="12"/>
      <c r="Z4" s="12"/>
      <c r="AA4" s="12"/>
      <c r="AB4" s="12"/>
      <c r="AC4" s="12"/>
    </row>
    <row r="5" customFormat="false" ht="19.5" hidden="false" customHeight="true" outlineLevel="0" collapsed="false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27" t="s">
        <v>21</v>
      </c>
      <c r="W5" s="12"/>
      <c r="X5" s="12"/>
      <c r="Y5" s="12"/>
      <c r="Z5" s="12"/>
      <c r="AA5" s="12"/>
      <c r="AB5" s="12"/>
      <c r="AC5" s="12"/>
    </row>
    <row r="6" customFormat="false" ht="52.5" hidden="false" customHeight="true" outlineLevel="0" collapsed="false">
      <c r="A6" s="14" t="s">
        <v>22</v>
      </c>
      <c r="B6" s="14" t="s">
        <v>23</v>
      </c>
      <c r="C6" s="14" t="s">
        <v>24</v>
      </c>
      <c r="D6" s="14" t="s">
        <v>25</v>
      </c>
      <c r="E6" s="14" t="s">
        <v>26</v>
      </c>
      <c r="F6" s="14" t="s">
        <v>27</v>
      </c>
      <c r="G6" s="14" t="s">
        <v>28</v>
      </c>
      <c r="H6" s="28" t="s">
        <v>29</v>
      </c>
      <c r="I6" s="14" t="s">
        <v>30</v>
      </c>
      <c r="J6" s="14" t="s">
        <v>31</v>
      </c>
      <c r="K6" s="14" t="s">
        <v>32</v>
      </c>
      <c r="L6" s="14" t="s">
        <v>33</v>
      </c>
      <c r="M6" s="28" t="s">
        <v>34</v>
      </c>
      <c r="N6" s="14" t="s">
        <v>15</v>
      </c>
      <c r="O6" s="14" t="s">
        <v>35</v>
      </c>
      <c r="P6" s="14" t="s">
        <v>36</v>
      </c>
      <c r="Q6" s="14" t="s">
        <v>37</v>
      </c>
      <c r="R6" s="14" t="s">
        <v>38</v>
      </c>
      <c r="S6" s="14"/>
      <c r="T6" s="14"/>
      <c r="U6" s="14"/>
      <c r="V6" s="29" t="s">
        <v>39</v>
      </c>
      <c r="W6" s="29" t="s">
        <v>40</v>
      </c>
      <c r="X6" s="29" t="s">
        <v>41</v>
      </c>
      <c r="Y6" s="29" t="s">
        <v>42</v>
      </c>
      <c r="Z6" s="29" t="s">
        <v>43</v>
      </c>
      <c r="AA6" s="29" t="s">
        <v>44</v>
      </c>
      <c r="AB6" s="29" t="s">
        <v>45</v>
      </c>
      <c r="AC6" s="29" t="s">
        <v>46</v>
      </c>
      <c r="AD6" s="29" t="s">
        <v>47</v>
      </c>
      <c r="AE6" s="29" t="s">
        <v>48</v>
      </c>
    </row>
    <row r="7" customFormat="false" ht="19.5" hidden="false" customHeight="true" outlineLevel="0" collapsed="false">
      <c r="A7" s="30" t="s">
        <v>49</v>
      </c>
      <c r="B7" s="31" t="s">
        <v>50</v>
      </c>
      <c r="C7" s="32"/>
      <c r="D7" s="32"/>
      <c r="E7" s="32"/>
      <c r="F7" s="32"/>
      <c r="G7" s="33" t="n">
        <v>0.541666666666667</v>
      </c>
      <c r="H7" s="33" t="n">
        <v>0.385416666666667</v>
      </c>
      <c r="I7" s="34" t="n">
        <v>0.542361111111111</v>
      </c>
      <c r="J7" s="34" t="n">
        <v>0.583333333333333</v>
      </c>
      <c r="K7" s="32"/>
      <c r="L7" s="32"/>
      <c r="M7" s="34" t="n">
        <v>0.802083333333333</v>
      </c>
      <c r="N7" s="32"/>
      <c r="O7" s="34" t="n">
        <v>0.802083333333333</v>
      </c>
      <c r="P7" s="34" t="n">
        <v>0.291666666666667</v>
      </c>
      <c r="Q7" s="31"/>
      <c r="R7" s="35" t="s">
        <v>51</v>
      </c>
      <c r="S7" s="36" t="n">
        <v>1</v>
      </c>
      <c r="T7" s="37"/>
      <c r="U7" s="38"/>
      <c r="V7" s="39" t="str">
        <f aca="false">TRIM(MID(SUBSTITUTE($R7,CHAR(10),REPT(" ",255)),1,255))</f>
        <v>休日出勤</v>
      </c>
      <c r="W7" s="39" t="str">
        <f aca="false">TRIM(MID(SUBSTITUTE($R7,CHAR(10),REPT(" ",255)),256,255))</f>
        <v/>
      </c>
      <c r="X7" s="39" t="str">
        <f aca="false">TRIM(MID(SUBSTITUTE($R7,CHAR(10),REPT(" ",255)),511,255))</f>
        <v/>
      </c>
      <c r="Y7" s="39" t="str">
        <f aca="false">TRIM(MID(SUBSTITUTE($R7,CHAR(10),REPT(" ",255)),766,255))</f>
        <v/>
      </c>
      <c r="Z7" s="39" t="str">
        <f aca="false">TRIM(MID(SUBSTITUTE($R7,CHAR(10),REPT(" ",255)),1021,255))</f>
        <v/>
      </c>
      <c r="AA7" s="40" t="n">
        <f aca="false">IFERROR(VALUE(SUBSTITUTE(SUBSTITUTE(SUBSTITUTE(TRIM(MID(SUBSTITUTE($S7,CHAR(10),REPT(" ",255)),1,255)),"H",""),"h",""),"Ｈ","")),0)</f>
        <v>1</v>
      </c>
      <c r="AB7" s="40" t="n">
        <f aca="false">IFERROR(VALUE(SUBSTITUTE(SUBSTITUTE(SUBSTITUTE(TRIM(MID(SUBSTITUTE($S7,CHAR(10),REPT(" ",255)),256,255)),"H",""),"h",""),"Ｈ","")),0)</f>
        <v>0</v>
      </c>
      <c r="AC7" s="40" t="n">
        <f aca="false">IFERROR(VALUE(SUBSTITUTE(SUBSTITUTE(SUBSTITUTE(TRIM(MID(SUBSTITUTE($S7,CHAR(10),REPT(" ",255)),511,255)),"H",""),"h",""),"Ｈ","")),0)</f>
        <v>0</v>
      </c>
      <c r="AD7" s="40" t="n">
        <f aca="false">IFERROR(VALUE(SUBSTITUTE(SUBSTITUTE(SUBSTITUTE(TRIM(MID(SUBSTITUTE($S7,CHAR(10),REPT(" ",255)),766,255)),"H",""),"h",""),"Ｈ","")),0)</f>
        <v>0</v>
      </c>
      <c r="AE7" s="40" t="n">
        <f aca="false">IFERROR(VALUE(SUBSTITUTE(SUBSTITUTE(SUBSTITUTE(TRIM(MID(SUBSTITUTE($S7,CHAR(10),REPT(" ",255)),1021,255)),"H",""),"h",""),"Ｈ","")),0)</f>
        <v>0</v>
      </c>
    </row>
    <row r="8" customFormat="false" ht="48.75" hidden="false" customHeight="true" outlineLevel="0" collapsed="false">
      <c r="A8" s="19" t="s">
        <v>52</v>
      </c>
      <c r="B8" s="20" t="s">
        <v>53</v>
      </c>
      <c r="C8" s="41" t="n">
        <v>0.375</v>
      </c>
      <c r="D8" s="41" t="n">
        <v>0.75</v>
      </c>
      <c r="E8" s="41" t="n">
        <v>0.5</v>
      </c>
      <c r="F8" s="41" t="n">
        <v>0.541666666666667</v>
      </c>
      <c r="G8" s="42" t="n">
        <v>0.4375</v>
      </c>
      <c r="H8" s="42" t="n">
        <v>0.46875</v>
      </c>
      <c r="I8" s="43"/>
      <c r="J8" s="43"/>
      <c r="K8" s="43"/>
      <c r="L8" s="43"/>
      <c r="M8" s="41" t="n">
        <v>0.03125</v>
      </c>
      <c r="N8" s="43"/>
      <c r="O8" s="20"/>
      <c r="P8" s="20"/>
      <c r="Q8" s="20"/>
      <c r="R8" s="44" t="s">
        <v>54</v>
      </c>
      <c r="S8" s="45" t="s">
        <v>55</v>
      </c>
      <c r="T8" s="36"/>
      <c r="U8" s="46"/>
      <c r="V8" s="39" t="str">
        <f aca="false">TRIM(MID(SUBSTITUTE($R8,CHAR(10),REPT(" ",255)),1,255))</f>
        <v>半日有休</v>
      </c>
      <c r="W8" s="39" t="str">
        <f aca="false">TRIM(MID(SUBSTITUTE($R8,CHAR(10),REPT(" ",255)),256,255))</f>
        <v>早退</v>
      </c>
      <c r="X8" s="39" t="str">
        <f aca="false">TRIM(MID(SUBSTITUTE($R8,CHAR(10),REPT(" ",255)),511,255))</f>
        <v>遅刻</v>
      </c>
      <c r="Y8" s="39" t="str">
        <f aca="false">TRIM(MID(SUBSTITUTE($R8,CHAR(10),REPT(" ",255)),766,255))</f>
        <v/>
      </c>
      <c r="Z8" s="39" t="str">
        <f aca="false">TRIM(MID(SUBSTITUTE($R8,CHAR(10),REPT(" ",255)),1021,255))</f>
        <v/>
      </c>
      <c r="AA8" s="40" t="n">
        <f aca="false">IFERROR(VALUE(SUBSTITUTE(SUBSTITUTE(SUBSTITUTE(TRIM(MID(SUBSTITUTE($S8,CHAR(10),REPT(" ",255)),1,255)),"H",""),"h",""),"Ｈ","")),0)</f>
        <v>0.5</v>
      </c>
      <c r="AB8" s="40" t="n">
        <f aca="false">IFERROR(VALUE(SUBSTITUTE(SUBSTITUTE(SUBSTITUTE(TRIM(MID(SUBSTITUTE($S8,CHAR(10),REPT(" ",255)),256,255)),"H",""),"h",""),"Ｈ","")),0)</f>
        <v>6</v>
      </c>
      <c r="AC8" s="40" t="n">
        <f aca="false">IFERROR(VALUE(SUBSTITUTE(SUBSTITUTE(SUBSTITUTE(TRIM(MID(SUBSTITUTE($S8,CHAR(10),REPT(" ",255)),511,255)),"H",""),"h",""),"Ｈ","")),0)</f>
        <v>1</v>
      </c>
      <c r="AD8" s="40" t="n">
        <f aca="false">IFERROR(VALUE(SUBSTITUTE(SUBSTITUTE(SUBSTITUTE(TRIM(MID(SUBSTITUTE($S8,CHAR(10),REPT(" ",255)),766,255)),"H",""),"h",""),"Ｈ","")),0)</f>
        <v>0</v>
      </c>
      <c r="AE8" s="40" t="n">
        <f aca="false">IFERROR(VALUE(SUBSTITUTE(SUBSTITUTE(SUBSTITUTE(TRIM(MID(SUBSTITUTE($S8,CHAR(10),REPT(" ",255)),1021,255)),"H",""),"h",""),"Ｈ","")),0)</f>
        <v>0</v>
      </c>
    </row>
    <row r="9" customFormat="false" ht="19.5" hidden="false" customHeight="true" outlineLevel="0" collapsed="false">
      <c r="A9" s="19" t="s">
        <v>56</v>
      </c>
      <c r="B9" s="20" t="s">
        <v>57</v>
      </c>
      <c r="C9" s="41" t="n">
        <v>0.375</v>
      </c>
      <c r="D9" s="41" t="n">
        <v>0.75</v>
      </c>
      <c r="E9" s="41" t="n">
        <v>0.5</v>
      </c>
      <c r="F9" s="41" t="n">
        <v>0.541666666666667</v>
      </c>
      <c r="G9" s="42" t="n">
        <v>0.416666666666667</v>
      </c>
      <c r="H9" s="42" t="n">
        <v>0.385416666666667</v>
      </c>
      <c r="I9" s="41" t="n">
        <v>0.497916666666667</v>
      </c>
      <c r="J9" s="41" t="n">
        <v>0.504166666666667</v>
      </c>
      <c r="K9" s="41" t="n">
        <v>0.504861111111111</v>
      </c>
      <c r="L9" s="41" t="n">
        <v>0.505555555555556</v>
      </c>
      <c r="M9" s="41" t="n">
        <v>0.958333333333333</v>
      </c>
      <c r="N9" s="41" t="n">
        <v>0.625</v>
      </c>
      <c r="O9" s="43"/>
      <c r="P9" s="41" t="n">
        <v>0.291666666666667</v>
      </c>
      <c r="Q9" s="20"/>
      <c r="R9" s="47" t="s">
        <v>57</v>
      </c>
      <c r="S9" s="36" t="n">
        <v>1</v>
      </c>
      <c r="T9" s="36"/>
      <c r="U9" s="46"/>
      <c r="V9" s="39" t="str">
        <f aca="false">TRIM(MID(SUBSTITUTE($R9,CHAR(10),REPT(" ",255)),1,255))</f>
        <v>特別休暇</v>
      </c>
      <c r="W9" s="39" t="str">
        <f aca="false">TRIM(MID(SUBSTITUTE($R9,CHAR(10),REPT(" ",255)),256,255))</f>
        <v/>
      </c>
      <c r="X9" s="39" t="str">
        <f aca="false">TRIM(MID(SUBSTITUTE($R9,CHAR(10),REPT(" ",255)),511,255))</f>
        <v/>
      </c>
      <c r="Y9" s="39" t="str">
        <f aca="false">TRIM(MID(SUBSTITUTE($R9,CHAR(10),REPT(" ",255)),766,255))</f>
        <v/>
      </c>
      <c r="Z9" s="39" t="str">
        <f aca="false">TRIM(MID(SUBSTITUTE($R9,CHAR(10),REPT(" ",255)),1021,255))</f>
        <v/>
      </c>
      <c r="AA9" s="40" t="n">
        <f aca="false">IFERROR(VALUE(SUBSTITUTE(SUBSTITUTE(SUBSTITUTE(TRIM(MID(SUBSTITUTE($S9,CHAR(10),REPT(" ",255)),1,255)),"H",""),"h",""),"Ｈ","")),0)</f>
        <v>1</v>
      </c>
      <c r="AB9" s="40" t="n">
        <f aca="false">IFERROR(VALUE(SUBSTITUTE(SUBSTITUTE(SUBSTITUTE(TRIM(MID(SUBSTITUTE($S9,CHAR(10),REPT(" ",255)),256,255)),"H",""),"h",""),"Ｈ","")),0)</f>
        <v>0</v>
      </c>
      <c r="AC9" s="40" t="n">
        <f aca="false">IFERROR(VALUE(SUBSTITUTE(SUBSTITUTE(SUBSTITUTE(TRIM(MID(SUBSTITUTE($S9,CHAR(10),REPT(" ",255)),511,255)),"H",""),"h",""),"Ｈ","")),0)</f>
        <v>0</v>
      </c>
      <c r="AD9" s="40" t="n">
        <f aca="false">IFERROR(VALUE(SUBSTITUTE(SUBSTITUTE(SUBSTITUTE(TRIM(MID(SUBSTITUTE($S9,CHAR(10),REPT(" ",255)),766,255)),"H",""),"h",""),"Ｈ","")),0)</f>
        <v>0</v>
      </c>
      <c r="AE9" s="40" t="n">
        <f aca="false">IFERROR(VALUE(SUBSTITUTE(SUBSTITUTE(SUBSTITUTE(TRIM(MID(SUBSTITUTE($S9,CHAR(10),REPT(" ",255)),1021,255)),"H",""),"h",""),"Ｈ","")),0)</f>
        <v>0</v>
      </c>
    </row>
    <row r="10" customFormat="false" ht="33.75" hidden="false" customHeight="true" outlineLevel="0" collapsed="false">
      <c r="A10" s="19" t="s">
        <v>58</v>
      </c>
      <c r="B10" s="20" t="s">
        <v>53</v>
      </c>
      <c r="C10" s="41" t="n">
        <v>0.375</v>
      </c>
      <c r="D10" s="41" t="n">
        <v>0.75</v>
      </c>
      <c r="E10" s="41" t="n">
        <v>0.5</v>
      </c>
      <c r="F10" s="41" t="n">
        <v>0.541666666666667</v>
      </c>
      <c r="G10" s="42" t="n">
        <v>0.78125</v>
      </c>
      <c r="H10" s="42" t="n">
        <v>0.385416666666667</v>
      </c>
      <c r="I10" s="43"/>
      <c r="J10" s="43"/>
      <c r="K10" s="43"/>
      <c r="L10" s="43"/>
      <c r="M10" s="41" t="n">
        <v>0.604166666666667</v>
      </c>
      <c r="N10" s="41" t="n">
        <v>0.270833333333333</v>
      </c>
      <c r="O10" s="20"/>
      <c r="P10" s="41" t="n">
        <v>0.291666666666667</v>
      </c>
      <c r="Q10" s="20"/>
      <c r="R10" s="44" t="s">
        <v>59</v>
      </c>
      <c r="S10" s="45" t="s">
        <v>60</v>
      </c>
      <c r="T10" s="36"/>
      <c r="U10" s="46"/>
      <c r="V10" s="39" t="str">
        <f aca="false">TRIM(MID(SUBSTITUTE($R10,CHAR(10),REPT(" ",255)),1,255))</f>
        <v>残業申請</v>
      </c>
      <c r="W10" s="39" t="str">
        <f aca="false">TRIM(MID(SUBSTITUTE($R10,CHAR(10),REPT(" ",255)),256,255))</f>
        <v>有給休暇</v>
      </c>
      <c r="X10" s="39" t="str">
        <f aca="false">TRIM(MID(SUBSTITUTE($R10,CHAR(10),REPT(" ",255)),511,255))</f>
        <v/>
      </c>
      <c r="Y10" s="39" t="str">
        <f aca="false">TRIM(MID(SUBSTITUTE($R10,CHAR(10),REPT(" ",255)),766,255))</f>
        <v/>
      </c>
      <c r="Z10" s="39" t="str">
        <f aca="false">TRIM(MID(SUBSTITUTE($R10,CHAR(10),REPT(" ",255)),1021,255))</f>
        <v/>
      </c>
      <c r="AA10" s="40" t="n">
        <f aca="false">IFERROR(VALUE(SUBSTITUTE(SUBSTITUTE(SUBSTITUTE(TRIM(MID(SUBSTITUTE($S10,CHAR(10),REPT(" ",255)),1,255)),"H",""),"h",""),"Ｈ","")),0)</f>
        <v>7</v>
      </c>
      <c r="AB10" s="40" t="n">
        <f aca="false">IFERROR(VALUE(SUBSTITUTE(SUBSTITUTE(SUBSTITUTE(TRIM(MID(SUBSTITUTE($S10,CHAR(10),REPT(" ",255)),256,255)),"H",""),"h",""),"Ｈ","")),0)</f>
        <v>1</v>
      </c>
      <c r="AC10" s="40" t="n">
        <f aca="false">IFERROR(VALUE(SUBSTITUTE(SUBSTITUTE(SUBSTITUTE(TRIM(MID(SUBSTITUTE($S10,CHAR(10),REPT(" ",255)),511,255)),"H",""),"h",""),"Ｈ","")),0)</f>
        <v>0</v>
      </c>
      <c r="AD10" s="40" t="n">
        <f aca="false">IFERROR(VALUE(SUBSTITUTE(SUBSTITUTE(SUBSTITUTE(TRIM(MID(SUBSTITUTE($S10,CHAR(10),REPT(" ",255)),766,255)),"H",""),"h",""),"Ｈ","")),0)</f>
        <v>0</v>
      </c>
      <c r="AE10" s="40" t="n">
        <f aca="false">IFERROR(VALUE(SUBSTITUTE(SUBSTITUTE(SUBSTITUTE(TRIM(MID(SUBSTITUTE($S10,CHAR(10),REPT(" ",255)),1021,255)),"H",""),"h",""),"Ｈ","")),0)</f>
        <v>0</v>
      </c>
    </row>
    <row r="11" customFormat="false" ht="19.5" hidden="false" customHeight="true" outlineLevel="0" collapsed="false">
      <c r="A11" s="19" t="s">
        <v>61</v>
      </c>
      <c r="B11" s="20" t="s">
        <v>62</v>
      </c>
      <c r="C11" s="41" t="n">
        <v>0.375</v>
      </c>
      <c r="D11" s="41" t="n">
        <v>0.75</v>
      </c>
      <c r="E11" s="41" t="n">
        <v>0.5</v>
      </c>
      <c r="F11" s="41" t="n">
        <v>0.541666666666667</v>
      </c>
      <c r="G11" s="42" t="n">
        <v>0.916666666666667</v>
      </c>
      <c r="H11" s="42" t="n">
        <v>0.208333333333333</v>
      </c>
      <c r="I11" s="43"/>
      <c r="J11" s="43"/>
      <c r="K11" s="43"/>
      <c r="L11" s="43"/>
      <c r="M11" s="41" t="n">
        <v>0.291666666666667</v>
      </c>
      <c r="N11" s="43"/>
      <c r="O11" s="20"/>
      <c r="P11" s="41" t="n">
        <v>0.291666666666667</v>
      </c>
      <c r="Q11" s="41" t="n">
        <v>0.0416666666666667</v>
      </c>
      <c r="R11" s="47" t="s">
        <v>63</v>
      </c>
      <c r="S11" s="36" t="n">
        <v>1</v>
      </c>
      <c r="T11" s="36"/>
      <c r="U11" s="46"/>
      <c r="V11" s="39" t="str">
        <f aca="false">TRIM(MID(SUBSTITUTE($R11,CHAR(10),REPT(" ",255)),1,255))</f>
        <v>欠勤</v>
      </c>
      <c r="W11" s="39" t="str">
        <f aca="false">TRIM(MID(SUBSTITUTE($R11,CHAR(10),REPT(" ",255)),256,255))</f>
        <v/>
      </c>
      <c r="X11" s="39" t="str">
        <f aca="false">TRIM(MID(SUBSTITUTE($R11,CHAR(10),REPT(" ",255)),511,255))</f>
        <v/>
      </c>
      <c r="Y11" s="39" t="str">
        <f aca="false">TRIM(MID(SUBSTITUTE($R11,CHAR(10),REPT(" ",255)),766,255))</f>
        <v/>
      </c>
      <c r="Z11" s="39" t="str">
        <f aca="false">TRIM(MID(SUBSTITUTE($R11,CHAR(10),REPT(" ",255)),1021,255))</f>
        <v/>
      </c>
      <c r="AA11" s="40" t="n">
        <f aca="false">IFERROR(VALUE(SUBSTITUTE(SUBSTITUTE(SUBSTITUTE(TRIM(MID(SUBSTITUTE($S11,CHAR(10),REPT(" ",255)),1,255)),"H",""),"h",""),"Ｈ","")),0)</f>
        <v>1</v>
      </c>
      <c r="AB11" s="40" t="n">
        <f aca="false">IFERROR(VALUE(SUBSTITUTE(SUBSTITUTE(SUBSTITUTE(TRIM(MID(SUBSTITUTE($S11,CHAR(10),REPT(" ",255)),256,255)),"H",""),"h",""),"Ｈ","")),0)</f>
        <v>0</v>
      </c>
      <c r="AC11" s="40" t="n">
        <f aca="false">IFERROR(VALUE(SUBSTITUTE(SUBSTITUTE(SUBSTITUTE(TRIM(MID(SUBSTITUTE($S11,CHAR(10),REPT(" ",255)),511,255)),"H",""),"h",""),"Ｈ","")),0)</f>
        <v>0</v>
      </c>
      <c r="AD11" s="40" t="n">
        <f aca="false">IFERROR(VALUE(SUBSTITUTE(SUBSTITUTE(SUBSTITUTE(TRIM(MID(SUBSTITUTE($S11,CHAR(10),REPT(" ",255)),766,255)),"H",""),"h",""),"Ｈ","")),0)</f>
        <v>0</v>
      </c>
      <c r="AE11" s="40" t="n">
        <f aca="false">IFERROR(VALUE(SUBSTITUTE(SUBSTITUTE(SUBSTITUTE(TRIM(MID(SUBSTITUTE($S11,CHAR(10),REPT(" ",255)),1021,255)),"H",""),"h",""),"Ｈ","")),0)</f>
        <v>0</v>
      </c>
    </row>
    <row r="12" customFormat="false" ht="19.5" hidden="false" customHeight="true" outlineLevel="0" collapsed="false">
      <c r="A12" s="19" t="s">
        <v>64</v>
      </c>
      <c r="B12" s="20" t="s">
        <v>57</v>
      </c>
      <c r="C12" s="41" t="n">
        <v>0.375</v>
      </c>
      <c r="D12" s="41" t="n">
        <v>0.75</v>
      </c>
      <c r="E12" s="41" t="n">
        <v>0.5</v>
      </c>
      <c r="F12" s="41" t="n">
        <v>0.541666666666667</v>
      </c>
      <c r="G12" s="48"/>
      <c r="H12" s="48"/>
      <c r="I12" s="41" t="n">
        <v>0.707638888888889</v>
      </c>
      <c r="J12" s="41" t="n">
        <v>0.7125</v>
      </c>
      <c r="K12" s="43"/>
      <c r="L12" s="43"/>
      <c r="M12" s="43"/>
      <c r="N12" s="43"/>
      <c r="O12" s="20"/>
      <c r="P12" s="20"/>
      <c r="Q12" s="20"/>
      <c r="R12" s="47" t="s">
        <v>57</v>
      </c>
      <c r="S12" s="36" t="n">
        <v>1</v>
      </c>
      <c r="T12" s="36"/>
      <c r="U12" s="46"/>
      <c r="V12" s="39" t="str">
        <f aca="false">TRIM(MID(SUBSTITUTE($R12,CHAR(10),REPT(" ",255)),1,255))</f>
        <v>特別休暇</v>
      </c>
      <c r="W12" s="39" t="str">
        <f aca="false">TRIM(MID(SUBSTITUTE($R12,CHAR(10),REPT(" ",255)),256,255))</f>
        <v/>
      </c>
      <c r="X12" s="39" t="str">
        <f aca="false">TRIM(MID(SUBSTITUTE($R12,CHAR(10),REPT(" ",255)),511,255))</f>
        <v/>
      </c>
      <c r="Y12" s="39" t="str">
        <f aca="false">TRIM(MID(SUBSTITUTE($R12,CHAR(10),REPT(" ",255)),766,255))</f>
        <v/>
      </c>
      <c r="Z12" s="39" t="str">
        <f aca="false">TRIM(MID(SUBSTITUTE($R12,CHAR(10),REPT(" ",255)),1021,255))</f>
        <v/>
      </c>
      <c r="AA12" s="40" t="n">
        <f aca="false">IFERROR(VALUE(SUBSTITUTE(SUBSTITUTE(SUBSTITUTE(TRIM(MID(SUBSTITUTE($S12,CHAR(10),REPT(" ",255)),1,255)),"H",""),"h",""),"Ｈ","")),0)</f>
        <v>1</v>
      </c>
      <c r="AB12" s="40" t="n">
        <f aca="false">IFERROR(VALUE(SUBSTITUTE(SUBSTITUTE(SUBSTITUTE(TRIM(MID(SUBSTITUTE($S12,CHAR(10),REPT(" ",255)),256,255)),"H",""),"h",""),"Ｈ","")),0)</f>
        <v>0</v>
      </c>
      <c r="AC12" s="40" t="n">
        <f aca="false">IFERROR(VALUE(SUBSTITUTE(SUBSTITUTE(SUBSTITUTE(TRIM(MID(SUBSTITUTE($S12,CHAR(10),REPT(" ",255)),511,255)),"H",""),"h",""),"Ｈ","")),0)</f>
        <v>0</v>
      </c>
      <c r="AD12" s="40" t="n">
        <f aca="false">IFERROR(VALUE(SUBSTITUTE(SUBSTITUTE(SUBSTITUTE(TRIM(MID(SUBSTITUTE($S12,CHAR(10),REPT(" ",255)),766,255)),"H",""),"h",""),"Ｈ","")),0)</f>
        <v>0</v>
      </c>
      <c r="AE12" s="40" t="n">
        <f aca="false">IFERROR(VALUE(SUBSTITUTE(SUBSTITUTE(SUBSTITUTE(TRIM(MID(SUBSTITUTE($S12,CHAR(10),REPT(" ",255)),1021,255)),"H",""),"h",""),"Ｈ","")),0)</f>
        <v>0</v>
      </c>
    </row>
    <row r="13" customFormat="false" ht="33.75" hidden="false" customHeight="true" outlineLevel="0" collapsed="false">
      <c r="A13" s="19" t="s">
        <v>65</v>
      </c>
      <c r="B13" s="20" t="s">
        <v>50</v>
      </c>
      <c r="C13" s="43"/>
      <c r="D13" s="43"/>
      <c r="E13" s="43"/>
      <c r="F13" s="43"/>
      <c r="G13" s="42" t="n">
        <v>0.458333333333333</v>
      </c>
      <c r="H13" s="42" t="n">
        <v>0.833333333333333</v>
      </c>
      <c r="I13" s="43"/>
      <c r="J13" s="43"/>
      <c r="K13" s="43"/>
      <c r="L13" s="43"/>
      <c r="M13" s="41" t="n">
        <v>0.375</v>
      </c>
      <c r="N13" s="43"/>
      <c r="O13" s="41" t="n">
        <v>0.375</v>
      </c>
      <c r="P13" s="20"/>
      <c r="Q13" s="20"/>
      <c r="R13" s="44" t="s">
        <v>66</v>
      </c>
      <c r="S13" s="45" t="s">
        <v>67</v>
      </c>
      <c r="T13" s="36"/>
      <c r="U13" s="46"/>
      <c r="V13" s="39" t="str">
        <f aca="false">TRIM(MID(SUBSTITUTE($R13,CHAR(10),REPT(" ",255)),1,255))</f>
        <v>休日出勤</v>
      </c>
      <c r="W13" s="39" t="str">
        <f aca="false">TRIM(MID(SUBSTITUTE($R13,CHAR(10),REPT(" ",255)),256,255))</f>
        <v>時間有給</v>
      </c>
      <c r="X13" s="39" t="str">
        <f aca="false">TRIM(MID(SUBSTITUTE($R13,CHAR(10),REPT(" ",255)),511,255))</f>
        <v/>
      </c>
      <c r="Y13" s="39" t="str">
        <f aca="false">TRIM(MID(SUBSTITUTE($R13,CHAR(10),REPT(" ",255)),766,255))</f>
        <v/>
      </c>
      <c r="Z13" s="39" t="str">
        <f aca="false">TRIM(MID(SUBSTITUTE($R13,CHAR(10),REPT(" ",255)),1021,255))</f>
        <v/>
      </c>
      <c r="AA13" s="40" t="n">
        <f aca="false">IFERROR(VALUE(SUBSTITUTE(SUBSTITUTE(SUBSTITUTE(TRIM(MID(SUBSTITUTE($S13,CHAR(10),REPT(" ",255)),1,255)),"H",""),"h",""),"Ｈ","")),0)</f>
        <v>1</v>
      </c>
      <c r="AB13" s="40" t="n">
        <f aca="false">IFERROR(VALUE(SUBSTITUTE(SUBSTITUTE(SUBSTITUTE(TRIM(MID(SUBSTITUTE($S13,CHAR(10),REPT(" ",255)),256,255)),"H",""),"h",""),"Ｈ","")),0)</f>
        <v>0.25</v>
      </c>
      <c r="AC13" s="40" t="n">
        <f aca="false">IFERROR(VALUE(SUBSTITUTE(SUBSTITUTE(SUBSTITUTE(TRIM(MID(SUBSTITUTE($S13,CHAR(10),REPT(" ",255)),511,255)),"H",""),"h",""),"Ｈ","")),0)</f>
        <v>0</v>
      </c>
      <c r="AD13" s="40" t="n">
        <f aca="false">IFERROR(VALUE(SUBSTITUTE(SUBSTITUTE(SUBSTITUTE(TRIM(MID(SUBSTITUTE($S13,CHAR(10),REPT(" ",255)),766,255)),"H",""),"h",""),"Ｈ","")),0)</f>
        <v>0</v>
      </c>
      <c r="AE13" s="40" t="n">
        <f aca="false">IFERROR(VALUE(SUBSTITUTE(SUBSTITUTE(SUBSTITUTE(TRIM(MID(SUBSTITUTE($S13,CHAR(10),REPT(" ",255)),1021,255)),"H",""),"h",""),"Ｈ","")),0)</f>
        <v>0</v>
      </c>
    </row>
    <row r="14" customFormat="false" ht="19.5" hidden="false" customHeight="true" outlineLevel="0" collapsed="false">
      <c r="A14" s="19" t="s">
        <v>68</v>
      </c>
      <c r="B14" s="20" t="s">
        <v>50</v>
      </c>
      <c r="C14" s="43"/>
      <c r="D14" s="43"/>
      <c r="E14" s="43"/>
      <c r="F14" s="43"/>
      <c r="G14" s="42" t="n">
        <v>0.885416666666667</v>
      </c>
      <c r="H14" s="42" t="n">
        <v>0.635416666666667</v>
      </c>
      <c r="I14" s="41" t="n">
        <v>0.958333333333333</v>
      </c>
      <c r="J14" s="41" t="n">
        <v>0.989583333333333</v>
      </c>
      <c r="K14" s="43"/>
      <c r="L14" s="43"/>
      <c r="M14" s="41" t="n">
        <v>0.71875</v>
      </c>
      <c r="N14" s="43"/>
      <c r="O14" s="41" t="n">
        <v>0.71875</v>
      </c>
      <c r="P14" s="41" t="n">
        <v>0.260416666666667</v>
      </c>
      <c r="Q14" s="20"/>
      <c r="R14" s="47" t="s">
        <v>51</v>
      </c>
      <c r="S14" s="36" t="n">
        <v>1</v>
      </c>
      <c r="T14" s="36"/>
      <c r="U14" s="46"/>
      <c r="V14" s="39" t="str">
        <f aca="false">TRIM(MID(SUBSTITUTE($R14,CHAR(10),REPT(" ",255)),1,255))</f>
        <v>休日出勤</v>
      </c>
      <c r="W14" s="39" t="str">
        <f aca="false">TRIM(MID(SUBSTITUTE($R14,CHAR(10),REPT(" ",255)),256,255))</f>
        <v/>
      </c>
      <c r="X14" s="39" t="str">
        <f aca="false">TRIM(MID(SUBSTITUTE($R14,CHAR(10),REPT(" ",255)),511,255))</f>
        <v/>
      </c>
      <c r="Y14" s="39" t="str">
        <f aca="false">TRIM(MID(SUBSTITUTE($R14,CHAR(10),REPT(" ",255)),766,255))</f>
        <v/>
      </c>
      <c r="Z14" s="39" t="str">
        <f aca="false">TRIM(MID(SUBSTITUTE($R14,CHAR(10),REPT(" ",255)),1021,255))</f>
        <v/>
      </c>
      <c r="AA14" s="40" t="n">
        <f aca="false">IFERROR(VALUE(SUBSTITUTE(SUBSTITUTE(SUBSTITUTE(TRIM(MID(SUBSTITUTE($S14,CHAR(10),REPT(" ",255)),1,255)),"H",""),"h",""),"Ｈ","")),0)</f>
        <v>1</v>
      </c>
      <c r="AB14" s="40" t="n">
        <f aca="false">IFERROR(VALUE(SUBSTITUTE(SUBSTITUTE(SUBSTITUTE(TRIM(MID(SUBSTITUTE($S14,CHAR(10),REPT(" ",255)),256,255)),"H",""),"h",""),"Ｈ","")),0)</f>
        <v>0</v>
      </c>
      <c r="AC14" s="40" t="n">
        <f aca="false">IFERROR(VALUE(SUBSTITUTE(SUBSTITUTE(SUBSTITUTE(TRIM(MID(SUBSTITUTE($S14,CHAR(10),REPT(" ",255)),511,255)),"H",""),"h",""),"Ｈ","")),0)</f>
        <v>0</v>
      </c>
      <c r="AD14" s="40" t="n">
        <f aca="false">IFERROR(VALUE(SUBSTITUTE(SUBSTITUTE(SUBSTITUTE(TRIM(MID(SUBSTITUTE($S14,CHAR(10),REPT(" ",255)),766,255)),"H",""),"h",""),"Ｈ","")),0)</f>
        <v>0</v>
      </c>
      <c r="AE14" s="40" t="n">
        <f aca="false">IFERROR(VALUE(SUBSTITUTE(SUBSTITUTE(SUBSTITUTE(TRIM(MID(SUBSTITUTE($S14,CHAR(10),REPT(" ",255)),1021,255)),"H",""),"h",""),"Ｈ","")),0)</f>
        <v>0</v>
      </c>
    </row>
    <row r="15" customFormat="false" ht="19.5" hidden="false" customHeight="true" outlineLevel="0" collapsed="false">
      <c r="A15" s="19" t="s">
        <v>69</v>
      </c>
      <c r="B15" s="20" t="s">
        <v>62</v>
      </c>
      <c r="C15" s="41" t="n">
        <v>0.375</v>
      </c>
      <c r="D15" s="41" t="n">
        <v>0.75</v>
      </c>
      <c r="E15" s="41" t="n">
        <v>0.5</v>
      </c>
      <c r="F15" s="41" t="n">
        <v>0.541666666666667</v>
      </c>
      <c r="G15" s="42" t="n">
        <v>0.84375</v>
      </c>
      <c r="H15" s="42" t="n">
        <v>0.385416666666667</v>
      </c>
      <c r="I15" s="43"/>
      <c r="J15" s="43"/>
      <c r="K15" s="43"/>
      <c r="L15" s="43"/>
      <c r="M15" s="41" t="n">
        <v>0.541666666666667</v>
      </c>
      <c r="N15" s="41" t="n">
        <v>0.208333333333333</v>
      </c>
      <c r="O15" s="20"/>
      <c r="P15" s="41" t="n">
        <v>0.291666666666667</v>
      </c>
      <c r="Q15" s="20"/>
      <c r="R15" s="47"/>
      <c r="S15" s="49"/>
      <c r="T15" s="49"/>
      <c r="U15" s="50"/>
      <c r="V15" s="39" t="str">
        <f aca="false">TRIM(MID(SUBSTITUTE($R15,CHAR(10),REPT(" ",255)),1,255))</f>
        <v/>
      </c>
      <c r="W15" s="39" t="str">
        <f aca="false">TRIM(MID(SUBSTITUTE($R15,CHAR(10),REPT(" ",255)),256,255))</f>
        <v/>
      </c>
      <c r="X15" s="39" t="str">
        <f aca="false">TRIM(MID(SUBSTITUTE($R15,CHAR(10),REPT(" ",255)),511,255))</f>
        <v/>
      </c>
      <c r="Y15" s="39" t="str">
        <f aca="false">TRIM(MID(SUBSTITUTE($R15,CHAR(10),REPT(" ",255)),766,255))</f>
        <v/>
      </c>
      <c r="Z15" s="39" t="str">
        <f aca="false">TRIM(MID(SUBSTITUTE($R15,CHAR(10),REPT(" ",255)),1021,255))</f>
        <v/>
      </c>
      <c r="AA15" s="40" t="n">
        <f aca="false">IFERROR(VALUE(SUBSTITUTE(SUBSTITUTE(SUBSTITUTE(TRIM(MID(SUBSTITUTE($S15,CHAR(10),REPT(" ",255)),1,255)),"H",""),"h",""),"Ｈ","")),0)</f>
        <v>0</v>
      </c>
      <c r="AB15" s="40" t="n">
        <f aca="false">IFERROR(VALUE(SUBSTITUTE(SUBSTITUTE(SUBSTITUTE(TRIM(MID(SUBSTITUTE($S15,CHAR(10),REPT(" ",255)),256,255)),"H",""),"h",""),"Ｈ","")),0)</f>
        <v>0</v>
      </c>
      <c r="AC15" s="40" t="n">
        <f aca="false">IFERROR(VALUE(SUBSTITUTE(SUBSTITUTE(SUBSTITUTE(TRIM(MID(SUBSTITUTE($S15,CHAR(10),REPT(" ",255)),511,255)),"H",""),"h",""),"Ｈ","")),0)</f>
        <v>0</v>
      </c>
      <c r="AD15" s="40" t="n">
        <f aca="false">IFERROR(VALUE(SUBSTITUTE(SUBSTITUTE(SUBSTITUTE(TRIM(MID(SUBSTITUTE($S15,CHAR(10),REPT(" ",255)),766,255)),"H",""),"h",""),"Ｈ","")),0)</f>
        <v>0</v>
      </c>
      <c r="AE15" s="40" t="n">
        <f aca="false">IFERROR(VALUE(SUBSTITUTE(SUBSTITUTE(SUBSTITUTE(TRIM(MID(SUBSTITUTE($S15,CHAR(10),REPT(" ",255)),1021,255)),"H",""),"h",""),"Ｈ","")),0)</f>
        <v>0</v>
      </c>
    </row>
    <row r="16" customFormat="false" ht="19.5" hidden="false" customHeight="true" outlineLevel="0" collapsed="false">
      <c r="A16" s="19" t="s">
        <v>70</v>
      </c>
      <c r="B16" s="20" t="s">
        <v>62</v>
      </c>
      <c r="C16" s="41" t="n">
        <v>0.375</v>
      </c>
      <c r="D16" s="41" t="n">
        <v>0.75</v>
      </c>
      <c r="E16" s="41" t="n">
        <v>0.5</v>
      </c>
      <c r="F16" s="41" t="n">
        <v>0.541666666666667</v>
      </c>
      <c r="G16" s="42" t="n">
        <v>0.729166666666667</v>
      </c>
      <c r="H16" s="42" t="n">
        <v>0.385416666666667</v>
      </c>
      <c r="I16" s="43"/>
      <c r="J16" s="43"/>
      <c r="K16" s="43"/>
      <c r="L16" s="43"/>
      <c r="M16" s="41" t="n">
        <v>0.65625</v>
      </c>
      <c r="N16" s="41" t="n">
        <v>0.322916666666667</v>
      </c>
      <c r="O16" s="20"/>
      <c r="P16" s="41" t="n">
        <v>0.291666666666667</v>
      </c>
      <c r="Q16" s="20"/>
      <c r="R16" s="47"/>
      <c r="S16" s="36"/>
      <c r="T16" s="36"/>
      <c r="U16" s="46"/>
      <c r="V16" s="39" t="str">
        <f aca="false">TRIM(MID(SUBSTITUTE($R16,CHAR(10),REPT(" ",255)),1,255))</f>
        <v/>
      </c>
      <c r="W16" s="39" t="str">
        <f aca="false">TRIM(MID(SUBSTITUTE($R16,CHAR(10),REPT(" ",255)),256,255))</f>
        <v/>
      </c>
      <c r="X16" s="39" t="str">
        <f aca="false">TRIM(MID(SUBSTITUTE($R16,CHAR(10),REPT(" ",255)),511,255))</f>
        <v/>
      </c>
      <c r="Y16" s="39" t="str">
        <f aca="false">TRIM(MID(SUBSTITUTE($R16,CHAR(10),REPT(" ",255)),766,255))</f>
        <v/>
      </c>
      <c r="Z16" s="39" t="str">
        <f aca="false">TRIM(MID(SUBSTITUTE($R16,CHAR(10),REPT(" ",255)),1021,255))</f>
        <v/>
      </c>
      <c r="AA16" s="40" t="n">
        <f aca="false">IFERROR(VALUE(SUBSTITUTE(SUBSTITUTE(SUBSTITUTE(TRIM(MID(SUBSTITUTE($S16,CHAR(10),REPT(" ",255)),1,255)),"H",""),"h",""),"Ｈ","")),0)</f>
        <v>0</v>
      </c>
      <c r="AB16" s="40" t="n">
        <f aca="false">IFERROR(VALUE(SUBSTITUTE(SUBSTITUTE(SUBSTITUTE(TRIM(MID(SUBSTITUTE($S16,CHAR(10),REPT(" ",255)),256,255)),"H",""),"h",""),"Ｈ","")),0)</f>
        <v>0</v>
      </c>
      <c r="AC16" s="40" t="n">
        <f aca="false">IFERROR(VALUE(SUBSTITUTE(SUBSTITUTE(SUBSTITUTE(TRIM(MID(SUBSTITUTE($S16,CHAR(10),REPT(" ",255)),511,255)),"H",""),"h",""),"Ｈ","")),0)</f>
        <v>0</v>
      </c>
      <c r="AD16" s="40" t="n">
        <f aca="false">IFERROR(VALUE(SUBSTITUTE(SUBSTITUTE(SUBSTITUTE(TRIM(MID(SUBSTITUTE($S16,CHAR(10),REPT(" ",255)),766,255)),"H",""),"h",""),"Ｈ","")),0)</f>
        <v>0</v>
      </c>
      <c r="AE16" s="40" t="n">
        <f aca="false">IFERROR(VALUE(SUBSTITUTE(SUBSTITUTE(SUBSTITUTE(TRIM(MID(SUBSTITUTE($S16,CHAR(10),REPT(" ",255)),1021,255)),"H",""),"h",""),"Ｈ","")),0)</f>
        <v>0</v>
      </c>
    </row>
    <row r="17" customFormat="false" ht="33.75" hidden="false" customHeight="true" outlineLevel="0" collapsed="false">
      <c r="A17" s="19" t="s">
        <v>71</v>
      </c>
      <c r="B17" s="20" t="s">
        <v>53</v>
      </c>
      <c r="C17" s="41" t="n">
        <v>0.375</v>
      </c>
      <c r="D17" s="41" t="n">
        <v>0.75</v>
      </c>
      <c r="E17" s="41" t="n">
        <v>0.5</v>
      </c>
      <c r="F17" s="41" t="n">
        <v>0.541666666666667</v>
      </c>
      <c r="G17" s="42" t="n">
        <v>0.395833333333333</v>
      </c>
      <c r="H17" s="42" t="n">
        <v>0.833333333333333</v>
      </c>
      <c r="I17" s="43"/>
      <c r="J17" s="43"/>
      <c r="K17" s="43"/>
      <c r="L17" s="43"/>
      <c r="M17" s="41" t="n">
        <v>0.4375</v>
      </c>
      <c r="N17" s="41" t="n">
        <v>0.104166666666667</v>
      </c>
      <c r="O17" s="20"/>
      <c r="P17" s="20"/>
      <c r="Q17" s="20"/>
      <c r="R17" s="44" t="s">
        <v>72</v>
      </c>
      <c r="S17" s="45" t="s">
        <v>73</v>
      </c>
      <c r="T17" s="36"/>
      <c r="U17" s="46"/>
      <c r="V17" s="39" t="str">
        <f aca="false">TRIM(MID(SUBSTITUTE($R17,CHAR(10),REPT(" ",255)),1,255))</f>
        <v>有給休暇</v>
      </c>
      <c r="W17" s="39" t="str">
        <f aca="false">TRIM(MID(SUBSTITUTE($R17,CHAR(10),REPT(" ",255)),256,255))</f>
        <v>時間有給</v>
      </c>
      <c r="X17" s="39" t="str">
        <f aca="false">TRIM(MID(SUBSTITUTE($R17,CHAR(10),REPT(" ",255)),511,255))</f>
        <v/>
      </c>
      <c r="Y17" s="39" t="str">
        <f aca="false">TRIM(MID(SUBSTITUTE($R17,CHAR(10),REPT(" ",255)),766,255))</f>
        <v/>
      </c>
      <c r="Z17" s="39" t="str">
        <f aca="false">TRIM(MID(SUBSTITUTE($R17,CHAR(10),REPT(" ",255)),1021,255))</f>
        <v/>
      </c>
      <c r="AA17" s="40" t="n">
        <f aca="false">IFERROR(VALUE(SUBSTITUTE(SUBSTITUTE(SUBSTITUTE(TRIM(MID(SUBSTITUTE($S17,CHAR(10),REPT(" ",255)),1,255)),"H",""),"h",""),"Ｈ","")),0)</f>
        <v>1</v>
      </c>
      <c r="AB17" s="40" t="n">
        <f aca="false">IFERROR(VALUE(SUBSTITUTE(SUBSTITUTE(SUBSTITUTE(TRIM(MID(SUBSTITUTE($S17,CHAR(10),REPT(" ",255)),256,255)),"H",""),"h",""),"Ｈ","")),0)</f>
        <v>0.25</v>
      </c>
      <c r="AC17" s="40" t="n">
        <f aca="false">IFERROR(VALUE(SUBSTITUTE(SUBSTITUTE(SUBSTITUTE(TRIM(MID(SUBSTITUTE($S17,CHAR(10),REPT(" ",255)),511,255)),"H",""),"h",""),"Ｈ","")),0)</f>
        <v>0</v>
      </c>
      <c r="AD17" s="40" t="n">
        <f aca="false">IFERROR(VALUE(SUBSTITUTE(SUBSTITUTE(SUBSTITUTE(TRIM(MID(SUBSTITUTE($S17,CHAR(10),REPT(" ",255)),766,255)),"H",""),"h",""),"Ｈ","")),0)</f>
        <v>0</v>
      </c>
      <c r="AE17" s="40" t="n">
        <f aca="false">IFERROR(VALUE(SUBSTITUTE(SUBSTITUTE(SUBSTITUTE(TRIM(MID(SUBSTITUTE($S17,CHAR(10),REPT(" ",255)),1021,255)),"H",""),"h",""),"Ｈ","")),0)</f>
        <v>0</v>
      </c>
    </row>
    <row r="18" customFormat="false" ht="33.75" hidden="false" customHeight="true" outlineLevel="0" collapsed="false">
      <c r="A18" s="19" t="s">
        <v>74</v>
      </c>
      <c r="B18" s="20" t="s">
        <v>62</v>
      </c>
      <c r="C18" s="41" t="n">
        <v>0.375</v>
      </c>
      <c r="D18" s="41" t="n">
        <v>0.75</v>
      </c>
      <c r="E18" s="41" t="n">
        <v>0.5</v>
      </c>
      <c r="F18" s="41" t="n">
        <v>0.541666666666667</v>
      </c>
      <c r="G18" s="42" t="n">
        <v>0.333333333333333</v>
      </c>
      <c r="H18" s="42" t="n">
        <v>0.5</v>
      </c>
      <c r="I18" s="43"/>
      <c r="J18" s="43"/>
      <c r="K18" s="43"/>
      <c r="L18" s="43"/>
      <c r="M18" s="41" t="n">
        <v>0.166666666666667</v>
      </c>
      <c r="N18" s="43"/>
      <c r="O18" s="20"/>
      <c r="P18" s="20"/>
      <c r="Q18" s="41" t="n">
        <v>0.166666666666667</v>
      </c>
      <c r="R18" s="44" t="s">
        <v>75</v>
      </c>
      <c r="S18" s="45" t="s">
        <v>76</v>
      </c>
      <c r="T18" s="36"/>
      <c r="U18" s="46"/>
      <c r="V18" s="39" t="str">
        <f aca="false">TRIM(MID(SUBSTITUTE($R18,CHAR(10),REPT(" ",255)),1,255))</f>
        <v>遅刻</v>
      </c>
      <c r="W18" s="39" t="str">
        <f aca="false">TRIM(MID(SUBSTITUTE($R18,CHAR(10),REPT(" ",255)),256,255))</f>
        <v>早退</v>
      </c>
      <c r="X18" s="39" t="str">
        <f aca="false">TRIM(MID(SUBSTITUTE($R18,CHAR(10),REPT(" ",255)),511,255))</f>
        <v/>
      </c>
      <c r="Y18" s="39" t="str">
        <f aca="false">TRIM(MID(SUBSTITUTE($R18,CHAR(10),REPT(" ",255)),766,255))</f>
        <v/>
      </c>
      <c r="Z18" s="39" t="str">
        <f aca="false">TRIM(MID(SUBSTITUTE($R18,CHAR(10),REPT(" ",255)),1021,255))</f>
        <v/>
      </c>
      <c r="AA18" s="40" t="n">
        <f aca="false">IFERROR(VALUE(SUBSTITUTE(SUBSTITUTE(SUBSTITUTE(TRIM(MID(SUBSTITUTE($S18,CHAR(10),REPT(" ",255)),1,255)),"H",""),"h",""),"Ｈ","")),0)</f>
        <v>4</v>
      </c>
      <c r="AB18" s="40" t="n">
        <f aca="false">IFERROR(VALUE(SUBSTITUTE(SUBSTITUTE(SUBSTITUTE(TRIM(MID(SUBSTITUTE($S18,CHAR(10),REPT(" ",255)),256,255)),"H",""),"h",""),"Ｈ","")),0)</f>
        <v>0</v>
      </c>
      <c r="AC18" s="40" t="n">
        <f aca="false">IFERROR(VALUE(SUBSTITUTE(SUBSTITUTE(SUBSTITUTE(TRIM(MID(SUBSTITUTE($S18,CHAR(10),REPT(" ",255)),511,255)),"H",""),"h",""),"Ｈ","")),0)</f>
        <v>0</v>
      </c>
      <c r="AD18" s="40" t="n">
        <f aca="false">IFERROR(VALUE(SUBSTITUTE(SUBSTITUTE(SUBSTITUTE(TRIM(MID(SUBSTITUTE($S18,CHAR(10),REPT(" ",255)),766,255)),"H",""),"h",""),"Ｈ","")),0)</f>
        <v>0</v>
      </c>
      <c r="AE18" s="40" t="n">
        <f aca="false">IFERROR(VALUE(SUBSTITUTE(SUBSTITUTE(SUBSTITUTE(TRIM(MID(SUBSTITUTE($S18,CHAR(10),REPT(" ",255)),1021,255)),"H",""),"h",""),"Ｈ","")),0)</f>
        <v>0</v>
      </c>
    </row>
    <row r="19" customFormat="false" ht="48.75" hidden="false" customHeight="true" outlineLevel="0" collapsed="false">
      <c r="A19" s="19" t="s">
        <v>77</v>
      </c>
      <c r="B19" s="20" t="s">
        <v>63</v>
      </c>
      <c r="C19" s="41" t="n">
        <v>0.375</v>
      </c>
      <c r="D19" s="41" t="n">
        <v>0.75</v>
      </c>
      <c r="E19" s="41" t="n">
        <v>0.5</v>
      </c>
      <c r="F19" s="41" t="n">
        <v>0.541666666666667</v>
      </c>
      <c r="G19" s="42" t="n">
        <v>0.385416666666667</v>
      </c>
      <c r="H19" s="42" t="n">
        <v>0.833333333333333</v>
      </c>
      <c r="I19" s="43"/>
      <c r="J19" s="43"/>
      <c r="K19" s="43"/>
      <c r="L19" s="43"/>
      <c r="M19" s="41" t="n">
        <v>0.447916666666667</v>
      </c>
      <c r="N19" s="41" t="n">
        <v>0.114583333333333</v>
      </c>
      <c r="O19" s="20"/>
      <c r="P19" s="20"/>
      <c r="Q19" s="43"/>
      <c r="R19" s="44" t="s">
        <v>78</v>
      </c>
      <c r="S19" s="45" t="s">
        <v>79</v>
      </c>
      <c r="T19" s="36"/>
      <c r="U19" s="46"/>
      <c r="V19" s="39" t="str">
        <f aca="false">TRIM(MID(SUBSTITUTE($R19,CHAR(10),REPT(" ",255)),1,255))</f>
        <v>特別休暇</v>
      </c>
      <c r="W19" s="39" t="str">
        <f aca="false">TRIM(MID(SUBSTITUTE($R19,CHAR(10),REPT(" ",255)),256,255))</f>
        <v>欠勤</v>
      </c>
      <c r="X19" s="39" t="str">
        <f aca="false">TRIM(MID(SUBSTITUTE($R19,CHAR(10),REPT(" ",255)),511,255))</f>
        <v>その他</v>
      </c>
      <c r="Y19" s="39" t="str">
        <f aca="false">TRIM(MID(SUBSTITUTE($R19,CHAR(10),REPT(" ",255)),766,255))</f>
        <v/>
      </c>
      <c r="Z19" s="39" t="str">
        <f aca="false">TRIM(MID(SUBSTITUTE($R19,CHAR(10),REPT(" ",255)),1021,255))</f>
        <v/>
      </c>
      <c r="AA19" s="40" t="n">
        <f aca="false">IFERROR(VALUE(SUBSTITUTE(SUBSTITUTE(SUBSTITUTE(TRIM(MID(SUBSTITUTE($S19,CHAR(10),REPT(" ",255)),1,255)),"H",""),"h",""),"Ｈ","")),0)</f>
        <v>1</v>
      </c>
      <c r="AB19" s="40" t="n">
        <f aca="false">IFERROR(VALUE(SUBSTITUTE(SUBSTITUTE(SUBSTITUTE(TRIM(MID(SUBSTITUTE($S19,CHAR(10),REPT(" ",255)),256,255)),"H",""),"h",""),"Ｈ","")),0)</f>
        <v>1</v>
      </c>
      <c r="AC19" s="40" t="n">
        <f aca="false">IFERROR(VALUE(SUBSTITUTE(SUBSTITUTE(SUBSTITUTE(TRIM(MID(SUBSTITUTE($S19,CHAR(10),REPT(" ",255)),511,255)),"H",""),"h",""),"Ｈ","")),0)</f>
        <v>1</v>
      </c>
      <c r="AD19" s="40" t="n">
        <f aca="false">IFERROR(VALUE(SUBSTITUTE(SUBSTITUTE(SUBSTITUTE(TRIM(MID(SUBSTITUTE($S19,CHAR(10),REPT(" ",255)),766,255)),"H",""),"h",""),"Ｈ","")),0)</f>
        <v>0</v>
      </c>
      <c r="AE19" s="40" t="n">
        <f aca="false">IFERROR(VALUE(SUBSTITUTE(SUBSTITUTE(SUBSTITUTE(TRIM(MID(SUBSTITUTE($S19,CHAR(10),REPT(" ",255)),1021,255)),"H",""),"h",""),"Ｈ","")),0)</f>
        <v>0</v>
      </c>
    </row>
    <row r="20" customFormat="false" ht="33.75" hidden="false" customHeight="true" outlineLevel="0" collapsed="false">
      <c r="A20" s="19" t="s">
        <v>80</v>
      </c>
      <c r="B20" s="20" t="s">
        <v>50</v>
      </c>
      <c r="C20" s="43"/>
      <c r="D20" s="43"/>
      <c r="E20" s="43"/>
      <c r="F20" s="43"/>
      <c r="G20" s="42" t="n">
        <v>0.916666666666667</v>
      </c>
      <c r="H20" s="42" t="n">
        <v>0.125</v>
      </c>
      <c r="I20" s="41" t="n">
        <v>0.958333333333333</v>
      </c>
      <c r="J20" s="41" t="n">
        <v>0.993055555555556</v>
      </c>
      <c r="K20" s="43"/>
      <c r="L20" s="43"/>
      <c r="M20" s="41" t="n">
        <v>0.166666666666667</v>
      </c>
      <c r="N20" s="43"/>
      <c r="O20" s="41" t="n">
        <v>0.166666666666667</v>
      </c>
      <c r="P20" s="41" t="n">
        <v>0.166666666666667</v>
      </c>
      <c r="Q20" s="43"/>
      <c r="R20" s="44" t="s">
        <v>81</v>
      </c>
      <c r="S20" s="45" t="s">
        <v>82</v>
      </c>
      <c r="T20" s="36"/>
      <c r="U20" s="46"/>
      <c r="V20" s="39" t="str">
        <f aca="false">TRIM(MID(SUBSTITUTE($R20,CHAR(10),REPT(" ",255)),1,255))</f>
        <v>休日出勤</v>
      </c>
      <c r="W20" s="39" t="str">
        <f aca="false">TRIM(MID(SUBSTITUTE($R20,CHAR(10),REPT(" ",255)),256,255))</f>
        <v>その他</v>
      </c>
      <c r="X20" s="39" t="str">
        <f aca="false">TRIM(MID(SUBSTITUTE($R20,CHAR(10),REPT(" ",255)),511,255))</f>
        <v/>
      </c>
      <c r="Y20" s="39" t="str">
        <f aca="false">TRIM(MID(SUBSTITUTE($R20,CHAR(10),REPT(" ",255)),766,255))</f>
        <v/>
      </c>
      <c r="Z20" s="39" t="str">
        <f aca="false">TRIM(MID(SUBSTITUTE($R20,CHAR(10),REPT(" ",255)),1021,255))</f>
        <v/>
      </c>
      <c r="AA20" s="40" t="n">
        <f aca="false">IFERROR(VALUE(SUBSTITUTE(SUBSTITUTE(SUBSTITUTE(TRIM(MID(SUBSTITUTE($S20,CHAR(10),REPT(" ",255)),1,255)),"H",""),"h",""),"Ｈ","")),0)</f>
        <v>1</v>
      </c>
      <c r="AB20" s="40" t="n">
        <f aca="false">IFERROR(VALUE(SUBSTITUTE(SUBSTITUTE(SUBSTITUTE(TRIM(MID(SUBSTITUTE($S20,CHAR(10),REPT(" ",255)),256,255)),"H",""),"h",""),"Ｈ","")),0)</f>
        <v>1</v>
      </c>
      <c r="AC20" s="40" t="n">
        <f aca="false">IFERROR(VALUE(SUBSTITUTE(SUBSTITUTE(SUBSTITUTE(TRIM(MID(SUBSTITUTE($S20,CHAR(10),REPT(" ",255)),511,255)),"H",""),"h",""),"Ｈ","")),0)</f>
        <v>0</v>
      </c>
      <c r="AD20" s="40" t="n">
        <f aca="false">IFERROR(VALUE(SUBSTITUTE(SUBSTITUTE(SUBSTITUTE(TRIM(MID(SUBSTITUTE($S20,CHAR(10),REPT(" ",255)),766,255)),"H",""),"h",""),"Ｈ","")),0)</f>
        <v>0</v>
      </c>
      <c r="AE20" s="40" t="n">
        <f aca="false">IFERROR(VALUE(SUBSTITUTE(SUBSTITUTE(SUBSTITUTE(TRIM(MID(SUBSTITUTE($S20,CHAR(10),REPT(" ",255)),1021,255)),"H",""),"h",""),"Ｈ","")),0)</f>
        <v>0</v>
      </c>
    </row>
    <row r="21" customFormat="false" ht="19.5" hidden="false" customHeight="true" outlineLevel="0" collapsed="false">
      <c r="A21" s="19" t="s">
        <v>83</v>
      </c>
      <c r="B21" s="20" t="s">
        <v>35</v>
      </c>
      <c r="C21" s="43"/>
      <c r="D21" s="43"/>
      <c r="E21" s="43"/>
      <c r="F21" s="43"/>
      <c r="G21" s="48"/>
      <c r="H21" s="48"/>
      <c r="I21" s="43"/>
      <c r="J21" s="43"/>
      <c r="K21" s="43"/>
      <c r="L21" s="43"/>
      <c r="M21" s="43"/>
      <c r="N21" s="43"/>
      <c r="O21" s="43"/>
      <c r="P21" s="43"/>
      <c r="Q21" s="43"/>
      <c r="R21" s="47"/>
      <c r="S21" s="36"/>
      <c r="T21" s="36"/>
      <c r="U21" s="46"/>
      <c r="V21" s="39" t="str">
        <f aca="false">TRIM(MID(SUBSTITUTE($R21,CHAR(10),REPT(" ",255)),1,255))</f>
        <v/>
      </c>
      <c r="W21" s="39" t="str">
        <f aca="false">TRIM(MID(SUBSTITUTE($R21,CHAR(10),REPT(" ",255)),256,255))</f>
        <v/>
      </c>
      <c r="X21" s="39" t="str">
        <f aca="false">TRIM(MID(SUBSTITUTE($R21,CHAR(10),REPT(" ",255)),511,255))</f>
        <v/>
      </c>
      <c r="Y21" s="39" t="str">
        <f aca="false">TRIM(MID(SUBSTITUTE($R21,CHAR(10),REPT(" ",255)),766,255))</f>
        <v/>
      </c>
      <c r="Z21" s="39" t="str">
        <f aca="false">TRIM(MID(SUBSTITUTE($R21,CHAR(10),REPT(" ",255)),1021,255))</f>
        <v/>
      </c>
      <c r="AA21" s="40" t="n">
        <f aca="false">IFERROR(VALUE(SUBSTITUTE(SUBSTITUTE(SUBSTITUTE(TRIM(MID(SUBSTITUTE($S21,CHAR(10),REPT(" ",255)),1,255)),"H",""),"h",""),"Ｈ","")),0)</f>
        <v>0</v>
      </c>
      <c r="AB21" s="40" t="n">
        <f aca="false">IFERROR(VALUE(SUBSTITUTE(SUBSTITUTE(SUBSTITUTE(TRIM(MID(SUBSTITUTE($S21,CHAR(10),REPT(" ",255)),256,255)),"H",""),"h",""),"Ｈ","")),0)</f>
        <v>0</v>
      </c>
      <c r="AC21" s="40" t="n">
        <f aca="false">IFERROR(VALUE(SUBSTITUTE(SUBSTITUTE(SUBSTITUTE(TRIM(MID(SUBSTITUTE($S21,CHAR(10),REPT(" ",255)),511,255)),"H",""),"h",""),"Ｈ","")),0)</f>
        <v>0</v>
      </c>
      <c r="AD21" s="40" t="n">
        <f aca="false">IFERROR(VALUE(SUBSTITUTE(SUBSTITUTE(SUBSTITUTE(TRIM(MID(SUBSTITUTE($S21,CHAR(10),REPT(" ",255)),766,255)),"H",""),"h",""),"Ｈ","")),0)</f>
        <v>0</v>
      </c>
      <c r="AE21" s="40" t="n">
        <f aca="false">IFERROR(VALUE(SUBSTITUTE(SUBSTITUTE(SUBSTITUTE(TRIM(MID(SUBSTITUTE($S21,CHAR(10),REPT(" ",255)),1021,255)),"H",""),"h",""),"Ｈ","")),0)</f>
        <v>0</v>
      </c>
    </row>
    <row r="22" customFormat="false" ht="19.5" hidden="false" customHeight="true" outlineLevel="0" collapsed="false">
      <c r="A22" s="19" t="s">
        <v>84</v>
      </c>
      <c r="B22" s="20" t="s">
        <v>62</v>
      </c>
      <c r="C22" s="41" t="n">
        <v>0.375</v>
      </c>
      <c r="D22" s="41" t="n">
        <v>0.75</v>
      </c>
      <c r="E22" s="41" t="n">
        <v>0.5</v>
      </c>
      <c r="F22" s="41" t="n">
        <v>0.541666666666667</v>
      </c>
      <c r="G22" s="42" t="n">
        <v>0.40625</v>
      </c>
      <c r="H22" s="42" t="n">
        <v>0.75</v>
      </c>
      <c r="I22" s="41" t="n">
        <v>0.675694444444445</v>
      </c>
      <c r="J22" s="41" t="n">
        <v>0.701388888888889</v>
      </c>
      <c r="K22" s="43"/>
      <c r="L22" s="43"/>
      <c r="M22" s="41" t="n">
        <v>0.3125</v>
      </c>
      <c r="N22" s="43"/>
      <c r="O22" s="20"/>
      <c r="P22" s="20"/>
      <c r="Q22" s="41" t="n">
        <v>0.0208333333333333</v>
      </c>
      <c r="R22" s="47"/>
      <c r="S22" s="36"/>
      <c r="T22" s="36"/>
      <c r="U22" s="46"/>
      <c r="V22" s="39" t="str">
        <f aca="false">TRIM(MID(SUBSTITUTE($R22,CHAR(10),REPT(" ",255)),1,255))</f>
        <v/>
      </c>
      <c r="W22" s="39" t="str">
        <f aca="false">TRIM(MID(SUBSTITUTE($R22,CHAR(10),REPT(" ",255)),256,255))</f>
        <v/>
      </c>
      <c r="X22" s="39" t="str">
        <f aca="false">TRIM(MID(SUBSTITUTE($R22,CHAR(10),REPT(" ",255)),511,255))</f>
        <v/>
      </c>
      <c r="Y22" s="39" t="str">
        <f aca="false">TRIM(MID(SUBSTITUTE($R22,CHAR(10),REPT(" ",255)),766,255))</f>
        <v/>
      </c>
      <c r="Z22" s="39" t="str">
        <f aca="false">TRIM(MID(SUBSTITUTE($R22,CHAR(10),REPT(" ",255)),1021,255))</f>
        <v/>
      </c>
      <c r="AA22" s="40" t="n">
        <f aca="false">IFERROR(VALUE(SUBSTITUTE(SUBSTITUTE(SUBSTITUTE(TRIM(MID(SUBSTITUTE($S22,CHAR(10),REPT(" ",255)),1,255)),"H",""),"h",""),"Ｈ","")),0)</f>
        <v>0</v>
      </c>
      <c r="AB22" s="40" t="n">
        <f aca="false">IFERROR(VALUE(SUBSTITUTE(SUBSTITUTE(SUBSTITUTE(TRIM(MID(SUBSTITUTE($S22,CHAR(10),REPT(" ",255)),256,255)),"H",""),"h",""),"Ｈ","")),0)</f>
        <v>0</v>
      </c>
      <c r="AC22" s="40" t="n">
        <f aca="false">IFERROR(VALUE(SUBSTITUTE(SUBSTITUTE(SUBSTITUTE(TRIM(MID(SUBSTITUTE($S22,CHAR(10),REPT(" ",255)),511,255)),"H",""),"h",""),"Ｈ","")),0)</f>
        <v>0</v>
      </c>
      <c r="AD22" s="40" t="n">
        <f aca="false">IFERROR(VALUE(SUBSTITUTE(SUBSTITUTE(SUBSTITUTE(TRIM(MID(SUBSTITUTE($S22,CHAR(10),REPT(" ",255)),766,255)),"H",""),"h",""),"Ｈ","")),0)</f>
        <v>0</v>
      </c>
      <c r="AE22" s="40" t="n">
        <f aca="false">IFERROR(VALUE(SUBSTITUTE(SUBSTITUTE(SUBSTITUTE(TRIM(MID(SUBSTITUTE($S22,CHAR(10),REPT(" ",255)),1021,255)),"H",""),"h",""),"Ｈ","")),0)</f>
        <v>0</v>
      </c>
    </row>
    <row r="23" customFormat="false" ht="19.5" hidden="false" customHeight="true" outlineLevel="0" collapsed="false">
      <c r="A23" s="19" t="s">
        <v>85</v>
      </c>
      <c r="B23" s="20" t="s">
        <v>62</v>
      </c>
      <c r="C23" s="41" t="n">
        <v>0.375</v>
      </c>
      <c r="D23" s="41" t="n">
        <v>0.75</v>
      </c>
      <c r="E23" s="41" t="n">
        <v>0.5</v>
      </c>
      <c r="F23" s="41" t="n">
        <v>0.541666666666667</v>
      </c>
      <c r="G23" s="42" t="n">
        <v>0.375</v>
      </c>
      <c r="H23" s="42" t="n">
        <v>0.78125</v>
      </c>
      <c r="I23" s="43"/>
      <c r="J23" s="41" t="n">
        <v>0.540277777777778</v>
      </c>
      <c r="K23" s="43"/>
      <c r="L23" s="43"/>
      <c r="M23" s="41" t="n">
        <v>0.40625</v>
      </c>
      <c r="N23" s="41" t="n">
        <v>0.0729166666666667</v>
      </c>
      <c r="O23" s="20"/>
      <c r="P23" s="20"/>
      <c r="Q23" s="20"/>
      <c r="R23" s="47"/>
      <c r="S23" s="36"/>
      <c r="T23" s="36"/>
      <c r="U23" s="46"/>
      <c r="V23" s="39" t="str">
        <f aca="false">TRIM(MID(SUBSTITUTE($R23,CHAR(10),REPT(" ",255)),1,255))</f>
        <v/>
      </c>
      <c r="W23" s="39" t="str">
        <f aca="false">TRIM(MID(SUBSTITUTE($R23,CHAR(10),REPT(" ",255)),256,255))</f>
        <v/>
      </c>
      <c r="X23" s="39" t="str">
        <f aca="false">TRIM(MID(SUBSTITUTE($R23,CHAR(10),REPT(" ",255)),511,255))</f>
        <v/>
      </c>
      <c r="Y23" s="39" t="str">
        <f aca="false">TRIM(MID(SUBSTITUTE($R23,CHAR(10),REPT(" ",255)),766,255))</f>
        <v/>
      </c>
      <c r="Z23" s="39" t="str">
        <f aca="false">TRIM(MID(SUBSTITUTE($R23,CHAR(10),REPT(" ",255)),1021,255))</f>
        <v/>
      </c>
      <c r="AA23" s="40" t="n">
        <f aca="false">IFERROR(VALUE(SUBSTITUTE(SUBSTITUTE(SUBSTITUTE(TRIM(MID(SUBSTITUTE($S23,CHAR(10),REPT(" ",255)),1,255)),"H",""),"h",""),"Ｈ","")),0)</f>
        <v>0</v>
      </c>
      <c r="AB23" s="40" t="n">
        <f aca="false">IFERROR(VALUE(SUBSTITUTE(SUBSTITUTE(SUBSTITUTE(TRIM(MID(SUBSTITUTE($S23,CHAR(10),REPT(" ",255)),256,255)),"H",""),"h",""),"Ｈ","")),0)</f>
        <v>0</v>
      </c>
      <c r="AC23" s="40" t="n">
        <f aca="false">IFERROR(VALUE(SUBSTITUTE(SUBSTITUTE(SUBSTITUTE(TRIM(MID(SUBSTITUTE($S23,CHAR(10),REPT(" ",255)),511,255)),"H",""),"h",""),"Ｈ","")),0)</f>
        <v>0</v>
      </c>
      <c r="AD23" s="40" t="n">
        <f aca="false">IFERROR(VALUE(SUBSTITUTE(SUBSTITUTE(SUBSTITUTE(TRIM(MID(SUBSTITUTE($S23,CHAR(10),REPT(" ",255)),766,255)),"H",""),"h",""),"Ｈ","")),0)</f>
        <v>0</v>
      </c>
      <c r="AE23" s="40" t="n">
        <f aca="false">IFERROR(VALUE(SUBSTITUTE(SUBSTITUTE(SUBSTITUTE(TRIM(MID(SUBSTITUTE($S23,CHAR(10),REPT(" ",255)),1021,255)),"H",""),"h",""),"Ｈ","")),0)</f>
        <v>0</v>
      </c>
    </row>
    <row r="24" customFormat="false" ht="19.5" hidden="false" customHeight="true" outlineLevel="0" collapsed="false">
      <c r="A24" s="19" t="s">
        <v>86</v>
      </c>
      <c r="B24" s="20" t="s">
        <v>62</v>
      </c>
      <c r="C24" s="41" t="n">
        <v>0.375</v>
      </c>
      <c r="D24" s="41" t="n">
        <v>0.75</v>
      </c>
      <c r="E24" s="41" t="n">
        <v>0.5</v>
      </c>
      <c r="F24" s="41" t="n">
        <v>0.541666666666667</v>
      </c>
      <c r="G24" s="42" t="n">
        <v>0.395833333333333</v>
      </c>
      <c r="H24" s="42" t="n">
        <v>0.75</v>
      </c>
      <c r="I24" s="41" t="n">
        <v>0.503472222222222</v>
      </c>
      <c r="J24" s="41" t="n">
        <v>0.544444444444444</v>
      </c>
      <c r="K24" s="43"/>
      <c r="L24" s="43"/>
      <c r="M24" s="41" t="n">
        <v>0.3125</v>
      </c>
      <c r="N24" s="43"/>
      <c r="O24" s="20"/>
      <c r="P24" s="20"/>
      <c r="Q24" s="41" t="n">
        <v>0.0208333333333333</v>
      </c>
      <c r="R24" s="47"/>
      <c r="S24" s="49"/>
      <c r="T24" s="49"/>
      <c r="U24" s="46"/>
      <c r="V24" s="39" t="str">
        <f aca="false">TRIM(MID(SUBSTITUTE($R24,CHAR(10),REPT(" ",255)),1,255))</f>
        <v/>
      </c>
      <c r="W24" s="39" t="str">
        <f aca="false">TRIM(MID(SUBSTITUTE($R24,CHAR(10),REPT(" ",255)),256,255))</f>
        <v/>
      </c>
      <c r="X24" s="39" t="str">
        <f aca="false">TRIM(MID(SUBSTITUTE($R24,CHAR(10),REPT(" ",255)),511,255))</f>
        <v/>
      </c>
      <c r="Y24" s="39" t="str">
        <f aca="false">TRIM(MID(SUBSTITUTE($R24,CHAR(10),REPT(" ",255)),766,255))</f>
        <v/>
      </c>
      <c r="Z24" s="39" t="str">
        <f aca="false">TRIM(MID(SUBSTITUTE($R24,CHAR(10),REPT(" ",255)),1021,255))</f>
        <v/>
      </c>
      <c r="AA24" s="40" t="n">
        <f aca="false">IFERROR(VALUE(SUBSTITUTE(SUBSTITUTE(SUBSTITUTE(TRIM(MID(SUBSTITUTE($S24,CHAR(10),REPT(" ",255)),1,255)),"H",""),"h",""),"Ｈ","")),0)</f>
        <v>0</v>
      </c>
      <c r="AB24" s="40" t="n">
        <f aca="false">IFERROR(VALUE(SUBSTITUTE(SUBSTITUTE(SUBSTITUTE(TRIM(MID(SUBSTITUTE($S24,CHAR(10),REPT(" ",255)),256,255)),"H",""),"h",""),"Ｈ","")),0)</f>
        <v>0</v>
      </c>
      <c r="AC24" s="40" t="n">
        <f aca="false">IFERROR(VALUE(SUBSTITUTE(SUBSTITUTE(SUBSTITUTE(TRIM(MID(SUBSTITUTE($S24,CHAR(10),REPT(" ",255)),511,255)),"H",""),"h",""),"Ｈ","")),0)</f>
        <v>0</v>
      </c>
      <c r="AD24" s="40" t="n">
        <f aca="false">IFERROR(VALUE(SUBSTITUTE(SUBSTITUTE(SUBSTITUTE(TRIM(MID(SUBSTITUTE($S24,CHAR(10),REPT(" ",255)),766,255)),"H",""),"h",""),"Ｈ","")),0)</f>
        <v>0</v>
      </c>
      <c r="AE24" s="40" t="n">
        <f aca="false">IFERROR(VALUE(SUBSTITUTE(SUBSTITUTE(SUBSTITUTE(TRIM(MID(SUBSTITUTE($S24,CHAR(10),REPT(" ",255)),1021,255)),"H",""),"h",""),"Ｈ","")),0)</f>
        <v>0</v>
      </c>
    </row>
    <row r="25" customFormat="false" ht="19.5" hidden="false" customHeight="true" outlineLevel="0" collapsed="false">
      <c r="A25" s="19" t="s">
        <v>87</v>
      </c>
      <c r="B25" s="20" t="s">
        <v>62</v>
      </c>
      <c r="C25" s="41" t="n">
        <v>0.375</v>
      </c>
      <c r="D25" s="41" t="n">
        <v>0.75</v>
      </c>
      <c r="E25" s="41" t="n">
        <v>0.5</v>
      </c>
      <c r="F25" s="41" t="n">
        <v>0.541666666666667</v>
      </c>
      <c r="G25" s="42" t="n">
        <v>0.416666666666667</v>
      </c>
      <c r="H25" s="42" t="n">
        <v>0.791666666666667</v>
      </c>
      <c r="I25" s="41" t="n">
        <v>0.5</v>
      </c>
      <c r="J25" s="41" t="n">
        <v>0.53125</v>
      </c>
      <c r="K25" s="43"/>
      <c r="L25" s="43"/>
      <c r="M25" s="41" t="n">
        <v>0.375</v>
      </c>
      <c r="N25" s="41" t="n">
        <v>0.0416666666666667</v>
      </c>
      <c r="O25" s="20"/>
      <c r="P25" s="20"/>
      <c r="Q25" s="20"/>
      <c r="R25" s="47"/>
      <c r="S25" s="36"/>
      <c r="T25" s="36"/>
      <c r="U25" s="46"/>
      <c r="V25" s="39" t="str">
        <f aca="false">TRIM(MID(SUBSTITUTE($R25,CHAR(10),REPT(" ",255)),1,255))</f>
        <v/>
      </c>
      <c r="W25" s="39" t="str">
        <f aca="false">TRIM(MID(SUBSTITUTE($R25,CHAR(10),REPT(" ",255)),256,255))</f>
        <v/>
      </c>
      <c r="X25" s="39" t="str">
        <f aca="false">TRIM(MID(SUBSTITUTE($R25,CHAR(10),REPT(" ",255)),511,255))</f>
        <v/>
      </c>
      <c r="Y25" s="39" t="str">
        <f aca="false">TRIM(MID(SUBSTITUTE($R25,CHAR(10),REPT(" ",255)),766,255))</f>
        <v/>
      </c>
      <c r="Z25" s="39" t="str">
        <f aca="false">TRIM(MID(SUBSTITUTE($R25,CHAR(10),REPT(" ",255)),1021,255))</f>
        <v/>
      </c>
      <c r="AA25" s="40" t="n">
        <f aca="false">IFERROR(VALUE(SUBSTITUTE(SUBSTITUTE(SUBSTITUTE(TRIM(MID(SUBSTITUTE($S25,CHAR(10),REPT(" ",255)),1,255)),"H",""),"h",""),"Ｈ","")),0)</f>
        <v>0</v>
      </c>
      <c r="AB25" s="40" t="n">
        <f aca="false">IFERROR(VALUE(SUBSTITUTE(SUBSTITUTE(SUBSTITUTE(TRIM(MID(SUBSTITUTE($S25,CHAR(10),REPT(" ",255)),256,255)),"H",""),"h",""),"Ｈ","")),0)</f>
        <v>0</v>
      </c>
      <c r="AC25" s="40" t="n">
        <f aca="false">IFERROR(VALUE(SUBSTITUTE(SUBSTITUTE(SUBSTITUTE(TRIM(MID(SUBSTITUTE($S25,CHAR(10),REPT(" ",255)),511,255)),"H",""),"h",""),"Ｈ","")),0)</f>
        <v>0</v>
      </c>
      <c r="AD25" s="40" t="n">
        <f aca="false">IFERROR(VALUE(SUBSTITUTE(SUBSTITUTE(SUBSTITUTE(TRIM(MID(SUBSTITUTE($S25,CHAR(10),REPT(" ",255)),766,255)),"H",""),"h",""),"Ｈ","")),0)</f>
        <v>0</v>
      </c>
      <c r="AE25" s="40" t="n">
        <f aca="false">IFERROR(VALUE(SUBSTITUTE(SUBSTITUTE(SUBSTITUTE(TRIM(MID(SUBSTITUTE($S25,CHAR(10),REPT(" ",255)),1021,255)),"H",""),"h",""),"Ｈ","")),0)</f>
        <v>0</v>
      </c>
    </row>
    <row r="26" customFormat="false" ht="19.5" hidden="false" customHeight="true" outlineLevel="0" collapsed="false">
      <c r="A26" s="19" t="s">
        <v>88</v>
      </c>
      <c r="B26" s="20" t="s">
        <v>62</v>
      </c>
      <c r="C26" s="41" t="n">
        <v>0.375</v>
      </c>
      <c r="D26" s="41" t="n">
        <v>0.75</v>
      </c>
      <c r="E26" s="41" t="n">
        <v>0.5</v>
      </c>
      <c r="F26" s="41" t="n">
        <v>0.541666666666667</v>
      </c>
      <c r="G26" s="42" t="n">
        <v>0.375</v>
      </c>
      <c r="H26" s="42" t="n">
        <v>0.75</v>
      </c>
      <c r="I26" s="43"/>
      <c r="J26" s="43"/>
      <c r="K26" s="43"/>
      <c r="L26" s="43"/>
      <c r="M26" s="41" t="n">
        <v>0.375</v>
      </c>
      <c r="N26" s="41" t="n">
        <v>0.0416666666666667</v>
      </c>
      <c r="O26" s="20"/>
      <c r="P26" s="20"/>
      <c r="Q26" s="20"/>
      <c r="R26" s="47"/>
      <c r="S26" s="36"/>
      <c r="T26" s="36"/>
      <c r="U26" s="46"/>
      <c r="V26" s="39" t="str">
        <f aca="false">TRIM(MID(SUBSTITUTE($R26,CHAR(10),REPT(" ",255)),1,255))</f>
        <v/>
      </c>
      <c r="W26" s="39" t="str">
        <f aca="false">TRIM(MID(SUBSTITUTE($R26,CHAR(10),REPT(" ",255)),256,255))</f>
        <v/>
      </c>
      <c r="X26" s="39" t="str">
        <f aca="false">TRIM(MID(SUBSTITUTE($R26,CHAR(10),REPT(" ",255)),511,255))</f>
        <v/>
      </c>
      <c r="Y26" s="39" t="str">
        <f aca="false">TRIM(MID(SUBSTITUTE($R26,CHAR(10),REPT(" ",255)),766,255))</f>
        <v/>
      </c>
      <c r="Z26" s="39" t="str">
        <f aca="false">TRIM(MID(SUBSTITUTE($R26,CHAR(10),REPT(" ",255)),1021,255))</f>
        <v/>
      </c>
      <c r="AA26" s="40" t="n">
        <f aca="false">IFERROR(VALUE(SUBSTITUTE(SUBSTITUTE(SUBSTITUTE(TRIM(MID(SUBSTITUTE($S26,CHAR(10),REPT(" ",255)),1,255)),"H",""),"h",""),"Ｈ","")),0)</f>
        <v>0</v>
      </c>
      <c r="AB26" s="40" t="n">
        <f aca="false">IFERROR(VALUE(SUBSTITUTE(SUBSTITUTE(SUBSTITUTE(TRIM(MID(SUBSTITUTE($S26,CHAR(10),REPT(" ",255)),256,255)),"H",""),"h",""),"Ｈ","")),0)</f>
        <v>0</v>
      </c>
      <c r="AC26" s="40" t="n">
        <f aca="false">IFERROR(VALUE(SUBSTITUTE(SUBSTITUTE(SUBSTITUTE(TRIM(MID(SUBSTITUTE($S26,CHAR(10),REPT(" ",255)),511,255)),"H",""),"h",""),"Ｈ","")),0)</f>
        <v>0</v>
      </c>
      <c r="AD26" s="40" t="n">
        <f aca="false">IFERROR(VALUE(SUBSTITUTE(SUBSTITUTE(SUBSTITUTE(TRIM(MID(SUBSTITUTE($S26,CHAR(10),REPT(" ",255)),766,255)),"H",""),"h",""),"Ｈ","")),0)</f>
        <v>0</v>
      </c>
      <c r="AE26" s="40" t="n">
        <f aca="false">IFERROR(VALUE(SUBSTITUTE(SUBSTITUTE(SUBSTITUTE(TRIM(MID(SUBSTITUTE($S26,CHAR(10),REPT(" ",255)),1021,255)),"H",""),"h",""),"Ｈ","")),0)</f>
        <v>0</v>
      </c>
    </row>
    <row r="27" customFormat="false" ht="19.5" hidden="false" customHeight="true" outlineLevel="0" collapsed="false">
      <c r="A27" s="19" t="s">
        <v>89</v>
      </c>
      <c r="B27" s="20" t="s">
        <v>35</v>
      </c>
      <c r="C27" s="43"/>
      <c r="D27" s="43"/>
      <c r="E27" s="43"/>
      <c r="F27" s="43"/>
      <c r="G27" s="48"/>
      <c r="H27" s="48"/>
      <c r="I27" s="43"/>
      <c r="J27" s="43"/>
      <c r="K27" s="43"/>
      <c r="L27" s="43"/>
      <c r="M27" s="43"/>
      <c r="N27" s="43"/>
      <c r="O27" s="20"/>
      <c r="P27" s="20"/>
      <c r="Q27" s="20"/>
      <c r="R27" s="47"/>
      <c r="S27" s="36"/>
      <c r="T27" s="36"/>
      <c r="U27" s="46"/>
      <c r="V27" s="39" t="str">
        <f aca="false">TRIM(MID(SUBSTITUTE($R27,CHAR(10),REPT(" ",255)),1,255))</f>
        <v/>
      </c>
      <c r="W27" s="39" t="str">
        <f aca="false">TRIM(MID(SUBSTITUTE($R27,CHAR(10),REPT(" ",255)),256,255))</f>
        <v/>
      </c>
      <c r="X27" s="39" t="str">
        <f aca="false">TRIM(MID(SUBSTITUTE($R27,CHAR(10),REPT(" ",255)),511,255))</f>
        <v/>
      </c>
      <c r="Y27" s="39" t="str">
        <f aca="false">TRIM(MID(SUBSTITUTE($R27,CHAR(10),REPT(" ",255)),766,255))</f>
        <v/>
      </c>
      <c r="Z27" s="39" t="str">
        <f aca="false">TRIM(MID(SUBSTITUTE($R27,CHAR(10),REPT(" ",255)),1021,255))</f>
        <v/>
      </c>
      <c r="AA27" s="40" t="n">
        <f aca="false">IFERROR(VALUE(SUBSTITUTE(SUBSTITUTE(SUBSTITUTE(TRIM(MID(SUBSTITUTE($S27,CHAR(10),REPT(" ",255)),1,255)),"H",""),"h",""),"Ｈ","")),0)</f>
        <v>0</v>
      </c>
      <c r="AB27" s="40" t="n">
        <f aca="false">IFERROR(VALUE(SUBSTITUTE(SUBSTITUTE(SUBSTITUTE(TRIM(MID(SUBSTITUTE($S27,CHAR(10),REPT(" ",255)),256,255)),"H",""),"h",""),"Ｈ","")),0)</f>
        <v>0</v>
      </c>
      <c r="AC27" s="40" t="n">
        <f aca="false">IFERROR(VALUE(SUBSTITUTE(SUBSTITUTE(SUBSTITUTE(TRIM(MID(SUBSTITUTE($S27,CHAR(10),REPT(" ",255)),511,255)),"H",""),"h",""),"Ｈ","")),0)</f>
        <v>0</v>
      </c>
      <c r="AD27" s="40" t="n">
        <f aca="false">IFERROR(VALUE(SUBSTITUTE(SUBSTITUTE(SUBSTITUTE(TRIM(MID(SUBSTITUTE($S27,CHAR(10),REPT(" ",255)),766,255)),"H",""),"h",""),"Ｈ","")),0)</f>
        <v>0</v>
      </c>
      <c r="AE27" s="40" t="n">
        <f aca="false">IFERROR(VALUE(SUBSTITUTE(SUBSTITUTE(SUBSTITUTE(TRIM(MID(SUBSTITUTE($S27,CHAR(10),REPT(" ",255)),1021,255)),"H",""),"h",""),"Ｈ","")),0)</f>
        <v>0</v>
      </c>
    </row>
    <row r="28" customFormat="false" ht="19.5" hidden="false" customHeight="true" outlineLevel="0" collapsed="false">
      <c r="A28" s="19" t="s">
        <v>90</v>
      </c>
      <c r="B28" s="20" t="s">
        <v>35</v>
      </c>
      <c r="C28" s="43"/>
      <c r="D28" s="43"/>
      <c r="E28" s="43"/>
      <c r="F28" s="43"/>
      <c r="G28" s="48"/>
      <c r="H28" s="48"/>
      <c r="I28" s="43"/>
      <c r="J28" s="43"/>
      <c r="K28" s="43"/>
      <c r="L28" s="43"/>
      <c r="M28" s="43"/>
      <c r="N28" s="43"/>
      <c r="O28" s="20"/>
      <c r="P28" s="20"/>
      <c r="Q28" s="43"/>
      <c r="R28" s="47"/>
      <c r="S28" s="36"/>
      <c r="T28" s="36"/>
      <c r="U28" s="46"/>
      <c r="V28" s="39" t="str">
        <f aca="false">TRIM(MID(SUBSTITUTE($R28,CHAR(10),REPT(" ",255)),1,255))</f>
        <v/>
      </c>
      <c r="W28" s="39" t="str">
        <f aca="false">TRIM(MID(SUBSTITUTE($R28,CHAR(10),REPT(" ",255)),256,255))</f>
        <v/>
      </c>
      <c r="X28" s="39" t="str">
        <f aca="false">TRIM(MID(SUBSTITUTE($R28,CHAR(10),REPT(" ",255)),511,255))</f>
        <v/>
      </c>
      <c r="Y28" s="39" t="str">
        <f aca="false">TRIM(MID(SUBSTITUTE($R28,CHAR(10),REPT(" ",255)),766,255))</f>
        <v/>
      </c>
      <c r="Z28" s="39" t="str">
        <f aca="false">TRIM(MID(SUBSTITUTE($R28,CHAR(10),REPT(" ",255)),1021,255))</f>
        <v/>
      </c>
      <c r="AA28" s="40" t="n">
        <f aca="false">IFERROR(VALUE(SUBSTITUTE(SUBSTITUTE(SUBSTITUTE(TRIM(MID(SUBSTITUTE($S28,CHAR(10),REPT(" ",255)),1,255)),"H",""),"h",""),"Ｈ","")),0)</f>
        <v>0</v>
      </c>
      <c r="AB28" s="40" t="n">
        <f aca="false">IFERROR(VALUE(SUBSTITUTE(SUBSTITUTE(SUBSTITUTE(TRIM(MID(SUBSTITUTE($S28,CHAR(10),REPT(" ",255)),256,255)),"H",""),"h",""),"Ｈ","")),0)</f>
        <v>0</v>
      </c>
      <c r="AC28" s="40" t="n">
        <f aca="false">IFERROR(VALUE(SUBSTITUTE(SUBSTITUTE(SUBSTITUTE(TRIM(MID(SUBSTITUTE($S28,CHAR(10),REPT(" ",255)),511,255)),"H",""),"h",""),"Ｈ","")),0)</f>
        <v>0</v>
      </c>
      <c r="AD28" s="40" t="n">
        <f aca="false">IFERROR(VALUE(SUBSTITUTE(SUBSTITUTE(SUBSTITUTE(TRIM(MID(SUBSTITUTE($S28,CHAR(10),REPT(" ",255)),766,255)),"H",""),"h",""),"Ｈ","")),0)</f>
        <v>0</v>
      </c>
      <c r="AE28" s="40" t="n">
        <f aca="false">IFERROR(VALUE(SUBSTITUTE(SUBSTITUTE(SUBSTITUTE(TRIM(MID(SUBSTITUTE($S28,CHAR(10),REPT(" ",255)),1021,255)),"H",""),"h",""),"Ｈ","")),0)</f>
        <v>0</v>
      </c>
    </row>
    <row r="29" customFormat="false" ht="19.5" hidden="false" customHeight="true" outlineLevel="0" collapsed="false">
      <c r="A29" s="19" t="s">
        <v>91</v>
      </c>
      <c r="B29" s="20" t="s">
        <v>62</v>
      </c>
      <c r="C29" s="41" t="n">
        <v>0.375</v>
      </c>
      <c r="D29" s="41" t="n">
        <v>0.75</v>
      </c>
      <c r="E29" s="41" t="n">
        <v>0.5</v>
      </c>
      <c r="F29" s="41" t="n">
        <v>0.541666666666667</v>
      </c>
      <c r="G29" s="42" t="n">
        <v>0.333333333333333</v>
      </c>
      <c r="H29" s="42" t="n">
        <v>0.833333333333333</v>
      </c>
      <c r="I29" s="43"/>
      <c r="J29" s="43"/>
      <c r="K29" s="43"/>
      <c r="L29" s="43"/>
      <c r="M29" s="41" t="n">
        <v>0.5</v>
      </c>
      <c r="N29" s="41" t="n">
        <v>0.166666666666667</v>
      </c>
      <c r="O29" s="20"/>
      <c r="P29" s="20"/>
      <c r="Q29" s="43"/>
      <c r="R29" s="47"/>
      <c r="S29" s="36"/>
      <c r="T29" s="36"/>
      <c r="U29" s="46"/>
      <c r="V29" s="39" t="str">
        <f aca="false">TRIM(MID(SUBSTITUTE($R29,CHAR(10),REPT(" ",255)),1,255))</f>
        <v/>
      </c>
      <c r="W29" s="39" t="str">
        <f aca="false">TRIM(MID(SUBSTITUTE($R29,CHAR(10),REPT(" ",255)),256,255))</f>
        <v/>
      </c>
      <c r="X29" s="39" t="str">
        <f aca="false">TRIM(MID(SUBSTITUTE($R29,CHAR(10),REPT(" ",255)),511,255))</f>
        <v/>
      </c>
      <c r="Y29" s="39" t="str">
        <f aca="false">TRIM(MID(SUBSTITUTE($R29,CHAR(10),REPT(" ",255)),766,255))</f>
        <v/>
      </c>
      <c r="Z29" s="39" t="str">
        <f aca="false">TRIM(MID(SUBSTITUTE($R29,CHAR(10),REPT(" ",255)),1021,255))</f>
        <v/>
      </c>
      <c r="AA29" s="40" t="n">
        <f aca="false">IFERROR(VALUE(SUBSTITUTE(SUBSTITUTE(SUBSTITUTE(TRIM(MID(SUBSTITUTE($S29,CHAR(10),REPT(" ",255)),1,255)),"H",""),"h",""),"Ｈ","")),0)</f>
        <v>0</v>
      </c>
      <c r="AB29" s="40" t="n">
        <f aca="false">IFERROR(VALUE(SUBSTITUTE(SUBSTITUTE(SUBSTITUTE(TRIM(MID(SUBSTITUTE($S29,CHAR(10),REPT(" ",255)),256,255)),"H",""),"h",""),"Ｈ","")),0)</f>
        <v>0</v>
      </c>
      <c r="AC29" s="40" t="n">
        <f aca="false">IFERROR(VALUE(SUBSTITUTE(SUBSTITUTE(SUBSTITUTE(TRIM(MID(SUBSTITUTE($S29,CHAR(10),REPT(" ",255)),511,255)),"H",""),"h",""),"Ｈ","")),0)</f>
        <v>0</v>
      </c>
      <c r="AD29" s="40" t="n">
        <f aca="false">IFERROR(VALUE(SUBSTITUTE(SUBSTITUTE(SUBSTITUTE(TRIM(MID(SUBSTITUTE($S29,CHAR(10),REPT(" ",255)),766,255)),"H",""),"h",""),"Ｈ","")),0)</f>
        <v>0</v>
      </c>
      <c r="AE29" s="40" t="n">
        <f aca="false">IFERROR(VALUE(SUBSTITUTE(SUBSTITUTE(SUBSTITUTE(TRIM(MID(SUBSTITUTE($S29,CHAR(10),REPT(" ",255)),1021,255)),"H",""),"h",""),"Ｈ","")),0)</f>
        <v>0</v>
      </c>
    </row>
    <row r="30" customFormat="false" ht="19.5" hidden="false" customHeight="true" outlineLevel="0" collapsed="false">
      <c r="A30" s="19" t="s">
        <v>92</v>
      </c>
      <c r="B30" s="20" t="s">
        <v>62</v>
      </c>
      <c r="C30" s="41" t="n">
        <v>0.375</v>
      </c>
      <c r="D30" s="41" t="n">
        <v>0.75</v>
      </c>
      <c r="E30" s="41" t="n">
        <v>0.5</v>
      </c>
      <c r="F30" s="41" t="n">
        <v>0.541666666666667</v>
      </c>
      <c r="G30" s="42" t="n">
        <v>0.333333333333333</v>
      </c>
      <c r="H30" s="42" t="n">
        <v>0.833333333333333</v>
      </c>
      <c r="I30" s="43"/>
      <c r="J30" s="43"/>
      <c r="K30" s="43"/>
      <c r="L30" s="43"/>
      <c r="M30" s="41" t="n">
        <v>0.5</v>
      </c>
      <c r="N30" s="41" t="n">
        <v>0.166666666666667</v>
      </c>
      <c r="O30" s="20"/>
      <c r="P30" s="20"/>
      <c r="Q30" s="20"/>
      <c r="R30" s="47"/>
      <c r="S30" s="36"/>
      <c r="T30" s="36"/>
      <c r="U30" s="46"/>
      <c r="V30" s="39" t="str">
        <f aca="false">TRIM(MID(SUBSTITUTE($R30,CHAR(10),REPT(" ",255)),1,255))</f>
        <v/>
      </c>
      <c r="W30" s="39" t="str">
        <f aca="false">TRIM(MID(SUBSTITUTE($R30,CHAR(10),REPT(" ",255)),256,255))</f>
        <v/>
      </c>
      <c r="X30" s="39" t="str">
        <f aca="false">TRIM(MID(SUBSTITUTE($R30,CHAR(10),REPT(" ",255)),511,255))</f>
        <v/>
      </c>
      <c r="Y30" s="39" t="str">
        <f aca="false">TRIM(MID(SUBSTITUTE($R30,CHAR(10),REPT(" ",255)),766,255))</f>
        <v/>
      </c>
      <c r="Z30" s="39" t="str">
        <f aca="false">TRIM(MID(SUBSTITUTE($R30,CHAR(10),REPT(" ",255)),1021,255))</f>
        <v/>
      </c>
      <c r="AA30" s="40" t="n">
        <f aca="false">IFERROR(VALUE(SUBSTITUTE(SUBSTITUTE(SUBSTITUTE(TRIM(MID(SUBSTITUTE($S30,CHAR(10),REPT(" ",255)),1,255)),"H",""),"h",""),"Ｈ","")),0)</f>
        <v>0</v>
      </c>
      <c r="AB30" s="40" t="n">
        <f aca="false">IFERROR(VALUE(SUBSTITUTE(SUBSTITUTE(SUBSTITUTE(TRIM(MID(SUBSTITUTE($S30,CHAR(10),REPT(" ",255)),256,255)),"H",""),"h",""),"Ｈ","")),0)</f>
        <v>0</v>
      </c>
      <c r="AC30" s="40" t="n">
        <f aca="false">IFERROR(VALUE(SUBSTITUTE(SUBSTITUTE(SUBSTITUTE(TRIM(MID(SUBSTITUTE($S30,CHAR(10),REPT(" ",255)),511,255)),"H",""),"h",""),"Ｈ","")),0)</f>
        <v>0</v>
      </c>
      <c r="AD30" s="40" t="n">
        <f aca="false">IFERROR(VALUE(SUBSTITUTE(SUBSTITUTE(SUBSTITUTE(TRIM(MID(SUBSTITUTE($S30,CHAR(10),REPT(" ",255)),766,255)),"H",""),"h",""),"Ｈ","")),0)</f>
        <v>0</v>
      </c>
      <c r="AE30" s="40" t="n">
        <f aca="false">IFERROR(VALUE(SUBSTITUTE(SUBSTITUTE(SUBSTITUTE(TRIM(MID(SUBSTITUTE($S30,CHAR(10),REPT(" ",255)),1021,255)),"H",""),"h",""),"Ｈ","")),0)</f>
        <v>0</v>
      </c>
    </row>
    <row r="31" customFormat="false" ht="19.5" hidden="false" customHeight="true" outlineLevel="0" collapsed="false">
      <c r="A31" s="19" t="s">
        <v>93</v>
      </c>
      <c r="B31" s="20" t="s">
        <v>62</v>
      </c>
      <c r="C31" s="41" t="n">
        <v>0.375</v>
      </c>
      <c r="D31" s="41" t="n">
        <v>0.75</v>
      </c>
      <c r="E31" s="41" t="n">
        <v>0.5</v>
      </c>
      <c r="F31" s="41" t="n">
        <v>0.541666666666667</v>
      </c>
      <c r="G31" s="42" t="n">
        <v>0.395833333333333</v>
      </c>
      <c r="H31" s="42" t="n">
        <v>0.666666666666667</v>
      </c>
      <c r="I31" s="41" t="n">
        <v>0.5</v>
      </c>
      <c r="J31" s="41" t="n">
        <v>0.510416666666667</v>
      </c>
      <c r="K31" s="43"/>
      <c r="L31" s="43"/>
      <c r="M31" s="41" t="n">
        <v>0.260416666666667</v>
      </c>
      <c r="N31" s="43"/>
      <c r="O31" s="20"/>
      <c r="P31" s="20"/>
      <c r="Q31" s="41" t="n">
        <v>0.0729166666666667</v>
      </c>
      <c r="R31" s="47"/>
      <c r="S31" s="36"/>
      <c r="T31" s="36"/>
      <c r="U31" s="46"/>
      <c r="V31" s="39" t="str">
        <f aca="false">TRIM(MID(SUBSTITUTE($R31,CHAR(10),REPT(" ",255)),1,255))</f>
        <v/>
      </c>
      <c r="W31" s="39" t="str">
        <f aca="false">TRIM(MID(SUBSTITUTE($R31,CHAR(10),REPT(" ",255)),256,255))</f>
        <v/>
      </c>
      <c r="X31" s="39" t="str">
        <f aca="false">TRIM(MID(SUBSTITUTE($R31,CHAR(10),REPT(" ",255)),511,255))</f>
        <v/>
      </c>
      <c r="Y31" s="39" t="str">
        <f aca="false">TRIM(MID(SUBSTITUTE($R31,CHAR(10),REPT(" ",255)),766,255))</f>
        <v/>
      </c>
      <c r="Z31" s="39" t="str">
        <f aca="false">TRIM(MID(SUBSTITUTE($R31,CHAR(10),REPT(" ",255)),1021,255))</f>
        <v/>
      </c>
      <c r="AA31" s="40" t="n">
        <f aca="false">IFERROR(VALUE(SUBSTITUTE(SUBSTITUTE(SUBSTITUTE(TRIM(MID(SUBSTITUTE($S31,CHAR(10),REPT(" ",255)),1,255)),"H",""),"h",""),"Ｈ","")),0)</f>
        <v>0</v>
      </c>
      <c r="AB31" s="40" t="n">
        <f aca="false">IFERROR(VALUE(SUBSTITUTE(SUBSTITUTE(SUBSTITUTE(TRIM(MID(SUBSTITUTE($S31,CHAR(10),REPT(" ",255)),256,255)),"H",""),"h",""),"Ｈ","")),0)</f>
        <v>0</v>
      </c>
      <c r="AC31" s="40" t="n">
        <f aca="false">IFERROR(VALUE(SUBSTITUTE(SUBSTITUTE(SUBSTITUTE(TRIM(MID(SUBSTITUTE($S31,CHAR(10),REPT(" ",255)),511,255)),"H",""),"h",""),"Ｈ","")),0)</f>
        <v>0</v>
      </c>
      <c r="AD31" s="40" t="n">
        <f aca="false">IFERROR(VALUE(SUBSTITUTE(SUBSTITUTE(SUBSTITUTE(TRIM(MID(SUBSTITUTE($S31,CHAR(10),REPT(" ",255)),766,255)),"H",""),"h",""),"Ｈ","")),0)</f>
        <v>0</v>
      </c>
      <c r="AE31" s="40" t="n">
        <f aca="false">IFERROR(VALUE(SUBSTITUTE(SUBSTITUTE(SUBSTITUTE(TRIM(MID(SUBSTITUTE($S31,CHAR(10),REPT(" ",255)),1021,255)),"H",""),"h",""),"Ｈ","")),0)</f>
        <v>0</v>
      </c>
    </row>
    <row r="32" customFormat="false" ht="19.5" hidden="false" customHeight="true" outlineLevel="0" collapsed="false">
      <c r="A32" s="19" t="s">
        <v>94</v>
      </c>
      <c r="B32" s="20" t="s">
        <v>62</v>
      </c>
      <c r="C32" s="41" t="n">
        <v>0.375</v>
      </c>
      <c r="D32" s="41" t="n">
        <v>0.75</v>
      </c>
      <c r="E32" s="41" t="n">
        <v>0.5</v>
      </c>
      <c r="F32" s="41" t="n">
        <v>0.541666666666667</v>
      </c>
      <c r="G32" s="42" t="n">
        <v>0.416666666666667</v>
      </c>
      <c r="H32" s="48"/>
      <c r="I32" s="43"/>
      <c r="J32" s="43"/>
      <c r="K32" s="43"/>
      <c r="L32" s="43"/>
      <c r="M32" s="43"/>
      <c r="N32" s="43"/>
      <c r="O32" s="20"/>
      <c r="P32" s="20"/>
      <c r="Q32" s="20"/>
      <c r="R32" s="47"/>
      <c r="S32" s="36"/>
      <c r="T32" s="36"/>
      <c r="U32" s="46"/>
      <c r="V32" s="39" t="str">
        <f aca="false">TRIM(MID(SUBSTITUTE($R32,CHAR(10),REPT(" ",255)),1,255))</f>
        <v/>
      </c>
      <c r="W32" s="39" t="str">
        <f aca="false">TRIM(MID(SUBSTITUTE($R32,CHAR(10),REPT(" ",255)),256,255))</f>
        <v/>
      </c>
      <c r="X32" s="39" t="str">
        <f aca="false">TRIM(MID(SUBSTITUTE($R32,CHAR(10),REPT(" ",255)),511,255))</f>
        <v/>
      </c>
      <c r="Y32" s="39" t="str">
        <f aca="false">TRIM(MID(SUBSTITUTE($R32,CHAR(10),REPT(" ",255)),766,255))</f>
        <v/>
      </c>
      <c r="Z32" s="39" t="str">
        <f aca="false">TRIM(MID(SUBSTITUTE($R32,CHAR(10),REPT(" ",255)),1021,255))</f>
        <v/>
      </c>
      <c r="AA32" s="40" t="n">
        <f aca="false">IFERROR(VALUE(SUBSTITUTE(SUBSTITUTE(SUBSTITUTE(TRIM(MID(SUBSTITUTE($S32,CHAR(10),REPT(" ",255)),1,255)),"H",""),"h",""),"Ｈ","")),0)</f>
        <v>0</v>
      </c>
      <c r="AB32" s="40" t="n">
        <f aca="false">IFERROR(VALUE(SUBSTITUTE(SUBSTITUTE(SUBSTITUTE(TRIM(MID(SUBSTITUTE($S32,CHAR(10),REPT(" ",255)),256,255)),"H",""),"h",""),"Ｈ","")),0)</f>
        <v>0</v>
      </c>
      <c r="AC32" s="40" t="n">
        <f aca="false">IFERROR(VALUE(SUBSTITUTE(SUBSTITUTE(SUBSTITUTE(TRIM(MID(SUBSTITUTE($S32,CHAR(10),REPT(" ",255)),511,255)),"H",""),"h",""),"Ｈ","")),0)</f>
        <v>0</v>
      </c>
      <c r="AD32" s="40" t="n">
        <f aca="false">IFERROR(VALUE(SUBSTITUTE(SUBSTITUTE(SUBSTITUTE(TRIM(MID(SUBSTITUTE($S32,CHAR(10),REPT(" ",255)),766,255)),"H",""),"h",""),"Ｈ","")),0)</f>
        <v>0</v>
      </c>
      <c r="AE32" s="40" t="n">
        <f aca="false">IFERROR(VALUE(SUBSTITUTE(SUBSTITUTE(SUBSTITUTE(TRIM(MID(SUBSTITUTE($S32,CHAR(10),REPT(" ",255)),1021,255)),"H",""),"h",""),"Ｈ","")),0)</f>
        <v>0</v>
      </c>
    </row>
    <row r="33" customFormat="false" ht="19.5" hidden="false" customHeight="true" outlineLevel="0" collapsed="false">
      <c r="A33" s="19" t="s">
        <v>95</v>
      </c>
      <c r="B33" s="20" t="s">
        <v>62</v>
      </c>
      <c r="C33" s="41" t="n">
        <v>0.375</v>
      </c>
      <c r="D33" s="41" t="n">
        <v>0.75</v>
      </c>
      <c r="E33" s="41" t="n">
        <v>0.5</v>
      </c>
      <c r="F33" s="41" t="n">
        <v>0.541666666666667</v>
      </c>
      <c r="G33" s="42" t="n">
        <v>0.416666666666667</v>
      </c>
      <c r="H33" s="42" t="n">
        <v>0.770833333333333</v>
      </c>
      <c r="I33" s="43"/>
      <c r="J33" s="43"/>
      <c r="K33" s="43"/>
      <c r="L33" s="43"/>
      <c r="M33" s="41" t="n">
        <v>0.3125</v>
      </c>
      <c r="N33" s="43"/>
      <c r="O33" s="20"/>
      <c r="P33" s="20"/>
      <c r="Q33" s="41" t="n">
        <v>0.0208333333333333</v>
      </c>
      <c r="R33" s="47"/>
      <c r="S33" s="49"/>
      <c r="T33" s="49"/>
      <c r="U33" s="46"/>
      <c r="V33" s="39" t="str">
        <f aca="false">TRIM(MID(SUBSTITUTE($R33,CHAR(10),REPT(" ",255)),1,255))</f>
        <v/>
      </c>
      <c r="W33" s="39" t="str">
        <f aca="false">TRIM(MID(SUBSTITUTE($R33,CHAR(10),REPT(" ",255)),256,255))</f>
        <v/>
      </c>
      <c r="X33" s="39" t="str">
        <f aca="false">TRIM(MID(SUBSTITUTE($R33,CHAR(10),REPT(" ",255)),511,255))</f>
        <v/>
      </c>
      <c r="Y33" s="39" t="str">
        <f aca="false">TRIM(MID(SUBSTITUTE($R33,CHAR(10),REPT(" ",255)),766,255))</f>
        <v/>
      </c>
      <c r="Z33" s="39" t="str">
        <f aca="false">TRIM(MID(SUBSTITUTE($R33,CHAR(10),REPT(" ",255)),1021,255))</f>
        <v/>
      </c>
      <c r="AA33" s="40" t="n">
        <f aca="false">IFERROR(VALUE(SUBSTITUTE(SUBSTITUTE(SUBSTITUTE(TRIM(MID(SUBSTITUTE($S33,CHAR(10),REPT(" ",255)),1,255)),"H",""),"h",""),"Ｈ","")),0)</f>
        <v>0</v>
      </c>
      <c r="AB33" s="40" t="n">
        <f aca="false">IFERROR(VALUE(SUBSTITUTE(SUBSTITUTE(SUBSTITUTE(TRIM(MID(SUBSTITUTE($S33,CHAR(10),REPT(" ",255)),256,255)),"H",""),"h",""),"Ｈ","")),0)</f>
        <v>0</v>
      </c>
      <c r="AC33" s="40" t="n">
        <f aca="false">IFERROR(VALUE(SUBSTITUTE(SUBSTITUTE(SUBSTITUTE(TRIM(MID(SUBSTITUTE($S33,CHAR(10),REPT(" ",255)),511,255)),"H",""),"h",""),"Ｈ","")),0)</f>
        <v>0</v>
      </c>
      <c r="AD33" s="40" t="n">
        <f aca="false">IFERROR(VALUE(SUBSTITUTE(SUBSTITUTE(SUBSTITUTE(TRIM(MID(SUBSTITUTE($S33,CHAR(10),REPT(" ",255)),766,255)),"H",""),"h",""),"Ｈ","")),0)</f>
        <v>0</v>
      </c>
      <c r="AE33" s="40" t="n">
        <f aca="false">IFERROR(VALUE(SUBSTITUTE(SUBSTITUTE(SUBSTITUTE(TRIM(MID(SUBSTITUTE($S33,CHAR(10),REPT(" ",255)),1021,255)),"H",""),"h",""),"Ｈ","")),0)</f>
        <v>0</v>
      </c>
    </row>
    <row r="34" customFormat="false" ht="19.5" hidden="false" customHeight="true" outlineLevel="0" collapsed="false">
      <c r="A34" s="19" t="s">
        <v>96</v>
      </c>
      <c r="B34" s="20" t="s">
        <v>35</v>
      </c>
      <c r="C34" s="43"/>
      <c r="D34" s="43"/>
      <c r="E34" s="43"/>
      <c r="F34" s="43"/>
      <c r="G34" s="48"/>
      <c r="H34" s="48"/>
      <c r="I34" s="43"/>
      <c r="J34" s="43"/>
      <c r="K34" s="43"/>
      <c r="L34" s="43"/>
      <c r="M34" s="43"/>
      <c r="N34" s="43"/>
      <c r="O34" s="20"/>
      <c r="P34" s="20"/>
      <c r="Q34" s="20"/>
      <c r="R34" s="47"/>
      <c r="S34" s="36"/>
      <c r="T34" s="36"/>
      <c r="U34" s="46"/>
      <c r="V34" s="39" t="str">
        <f aca="false">TRIM(MID(SUBSTITUTE($R34,CHAR(10),REPT(" ",255)),1,255))</f>
        <v/>
      </c>
      <c r="W34" s="39" t="str">
        <f aca="false">TRIM(MID(SUBSTITUTE($R34,CHAR(10),REPT(" ",255)),256,255))</f>
        <v/>
      </c>
      <c r="X34" s="39" t="str">
        <f aca="false">TRIM(MID(SUBSTITUTE($R34,CHAR(10),REPT(" ",255)),511,255))</f>
        <v/>
      </c>
      <c r="Y34" s="39" t="str">
        <f aca="false">TRIM(MID(SUBSTITUTE($R34,CHAR(10),REPT(" ",255)),766,255))</f>
        <v/>
      </c>
      <c r="Z34" s="39" t="str">
        <f aca="false">TRIM(MID(SUBSTITUTE($R34,CHAR(10),REPT(" ",255)),1021,255))</f>
        <v/>
      </c>
      <c r="AA34" s="40" t="n">
        <f aca="false">IFERROR(VALUE(SUBSTITUTE(SUBSTITUTE(SUBSTITUTE(TRIM(MID(SUBSTITUTE($S34,CHAR(10),REPT(" ",255)),1,255)),"H",""),"h",""),"Ｈ","")),0)</f>
        <v>0</v>
      </c>
      <c r="AB34" s="40" t="n">
        <f aca="false">IFERROR(VALUE(SUBSTITUTE(SUBSTITUTE(SUBSTITUTE(TRIM(MID(SUBSTITUTE($S34,CHAR(10),REPT(" ",255)),256,255)),"H",""),"h",""),"Ｈ","")),0)</f>
        <v>0</v>
      </c>
      <c r="AC34" s="40" t="n">
        <f aca="false">IFERROR(VALUE(SUBSTITUTE(SUBSTITUTE(SUBSTITUTE(TRIM(MID(SUBSTITUTE($S34,CHAR(10),REPT(" ",255)),511,255)),"H",""),"h",""),"Ｈ","")),0)</f>
        <v>0</v>
      </c>
      <c r="AD34" s="40" t="n">
        <f aca="false">IFERROR(VALUE(SUBSTITUTE(SUBSTITUTE(SUBSTITUTE(TRIM(MID(SUBSTITUTE($S34,CHAR(10),REPT(" ",255)),766,255)),"H",""),"h",""),"Ｈ","")),0)</f>
        <v>0</v>
      </c>
      <c r="AE34" s="40" t="n">
        <f aca="false">IFERROR(VALUE(SUBSTITUTE(SUBSTITUTE(SUBSTITUTE(TRIM(MID(SUBSTITUTE($S34,CHAR(10),REPT(" ",255)),1021,255)),"H",""),"h",""),"Ｈ","")),0)</f>
        <v>0</v>
      </c>
    </row>
    <row r="35" customFormat="false" ht="19.5" hidden="false" customHeight="true" outlineLevel="0" collapsed="false">
      <c r="A35" s="19" t="s">
        <v>97</v>
      </c>
      <c r="B35" s="20" t="s">
        <v>35</v>
      </c>
      <c r="C35" s="43"/>
      <c r="D35" s="43"/>
      <c r="E35" s="43"/>
      <c r="F35" s="43"/>
      <c r="G35" s="48"/>
      <c r="H35" s="48"/>
      <c r="I35" s="43"/>
      <c r="J35" s="43"/>
      <c r="K35" s="43"/>
      <c r="L35" s="43"/>
      <c r="M35" s="43"/>
      <c r="N35" s="43"/>
      <c r="O35" s="20"/>
      <c r="P35" s="20"/>
      <c r="Q35" s="20"/>
      <c r="R35" s="47"/>
      <c r="S35" s="36"/>
      <c r="T35" s="36"/>
      <c r="U35" s="46"/>
      <c r="V35" s="39" t="str">
        <f aca="false">TRIM(MID(SUBSTITUTE($R35,CHAR(10),REPT(" ",255)),1,255))</f>
        <v/>
      </c>
      <c r="W35" s="39" t="str">
        <f aca="false">TRIM(MID(SUBSTITUTE($R35,CHAR(10),REPT(" ",255)),256,255))</f>
        <v/>
      </c>
      <c r="X35" s="39" t="str">
        <f aca="false">TRIM(MID(SUBSTITUTE($R35,CHAR(10),REPT(" ",255)),511,255))</f>
        <v/>
      </c>
      <c r="Y35" s="39" t="str">
        <f aca="false">TRIM(MID(SUBSTITUTE($R35,CHAR(10),REPT(" ",255)),766,255))</f>
        <v/>
      </c>
      <c r="Z35" s="39" t="str">
        <f aca="false">TRIM(MID(SUBSTITUTE($R35,CHAR(10),REPT(" ",255)),1021,255))</f>
        <v/>
      </c>
      <c r="AA35" s="40" t="n">
        <f aca="false">IFERROR(VALUE(SUBSTITUTE(SUBSTITUTE(SUBSTITUTE(TRIM(MID(SUBSTITUTE($S35,CHAR(10),REPT(" ",255)),1,255)),"H",""),"h",""),"Ｈ","")),0)</f>
        <v>0</v>
      </c>
      <c r="AB35" s="40" t="n">
        <f aca="false">IFERROR(VALUE(SUBSTITUTE(SUBSTITUTE(SUBSTITUTE(TRIM(MID(SUBSTITUTE($S35,CHAR(10),REPT(" ",255)),256,255)),"H",""),"h",""),"Ｈ","")),0)</f>
        <v>0</v>
      </c>
      <c r="AC35" s="40" t="n">
        <f aca="false">IFERROR(VALUE(SUBSTITUTE(SUBSTITUTE(SUBSTITUTE(TRIM(MID(SUBSTITUTE($S35,CHAR(10),REPT(" ",255)),511,255)),"H",""),"h",""),"Ｈ","")),0)</f>
        <v>0</v>
      </c>
      <c r="AD35" s="40" t="n">
        <f aca="false">IFERROR(VALUE(SUBSTITUTE(SUBSTITUTE(SUBSTITUTE(TRIM(MID(SUBSTITUTE($S35,CHAR(10),REPT(" ",255)),766,255)),"H",""),"h",""),"Ｈ","")),0)</f>
        <v>0</v>
      </c>
      <c r="AE35" s="40" t="n">
        <f aca="false">IFERROR(VALUE(SUBSTITUTE(SUBSTITUTE(SUBSTITUTE(TRIM(MID(SUBSTITUTE($S35,CHAR(10),REPT(" ",255)),1021,255)),"H",""),"h",""),"Ｈ","")),0)</f>
        <v>0</v>
      </c>
    </row>
    <row r="36" customFormat="false" ht="19.5" hidden="false" customHeight="true" outlineLevel="0" collapsed="false">
      <c r="A36" s="19" t="s">
        <v>98</v>
      </c>
      <c r="B36" s="20" t="s">
        <v>35</v>
      </c>
      <c r="C36" s="43"/>
      <c r="D36" s="43"/>
      <c r="E36" s="43"/>
      <c r="F36" s="43"/>
      <c r="G36" s="48"/>
      <c r="H36" s="48"/>
      <c r="I36" s="43"/>
      <c r="J36" s="43"/>
      <c r="K36" s="43"/>
      <c r="L36" s="43"/>
      <c r="M36" s="43"/>
      <c r="N36" s="43"/>
      <c r="O36" s="20"/>
      <c r="P36" s="20"/>
      <c r="Q36" s="20"/>
      <c r="R36" s="47"/>
      <c r="S36" s="36"/>
      <c r="T36" s="36"/>
      <c r="U36" s="46"/>
      <c r="V36" s="39" t="str">
        <f aca="false">TRIM(MID(SUBSTITUTE($R36,CHAR(10),REPT(" ",255)),1,255))</f>
        <v/>
      </c>
      <c r="W36" s="39" t="str">
        <f aca="false">TRIM(MID(SUBSTITUTE($R36,CHAR(10),REPT(" ",255)),256,255))</f>
        <v/>
      </c>
      <c r="X36" s="39" t="str">
        <f aca="false">TRIM(MID(SUBSTITUTE($R36,CHAR(10),REPT(" ",255)),511,255))</f>
        <v/>
      </c>
      <c r="Y36" s="39" t="str">
        <f aca="false">TRIM(MID(SUBSTITUTE($R36,CHAR(10),REPT(" ",255)),766,255))</f>
        <v/>
      </c>
      <c r="Z36" s="39" t="str">
        <f aca="false">TRIM(MID(SUBSTITUTE($R36,CHAR(10),REPT(" ",255)),1021,255))</f>
        <v/>
      </c>
      <c r="AA36" s="40" t="n">
        <f aca="false">IFERROR(VALUE(SUBSTITUTE(SUBSTITUTE(SUBSTITUTE(TRIM(MID(SUBSTITUTE($S36,CHAR(10),REPT(" ",255)),1,255)),"H",""),"h",""),"Ｈ","")),0)</f>
        <v>0</v>
      </c>
      <c r="AB36" s="40" t="n">
        <f aca="false">IFERROR(VALUE(SUBSTITUTE(SUBSTITUTE(SUBSTITUTE(TRIM(MID(SUBSTITUTE($S36,CHAR(10),REPT(" ",255)),256,255)),"H",""),"h",""),"Ｈ","")),0)</f>
        <v>0</v>
      </c>
      <c r="AC36" s="40" t="n">
        <f aca="false">IFERROR(VALUE(SUBSTITUTE(SUBSTITUTE(SUBSTITUTE(TRIM(MID(SUBSTITUTE($S36,CHAR(10),REPT(" ",255)),511,255)),"H",""),"h",""),"Ｈ","")),0)</f>
        <v>0</v>
      </c>
      <c r="AD36" s="40" t="n">
        <f aca="false">IFERROR(VALUE(SUBSTITUTE(SUBSTITUTE(SUBSTITUTE(TRIM(MID(SUBSTITUTE($S36,CHAR(10),REPT(" ",255)),766,255)),"H",""),"h",""),"Ｈ","")),0)</f>
        <v>0</v>
      </c>
      <c r="AE36" s="40" t="n">
        <f aca="false">IFERROR(VALUE(SUBSTITUTE(SUBSTITUTE(SUBSTITUTE(TRIM(MID(SUBSTITUTE($S36,CHAR(10),REPT(" ",255)),1021,255)),"H",""),"h",""),"Ｈ","")),0)</f>
        <v>0</v>
      </c>
    </row>
    <row r="37" customFormat="false" ht="19.5" hidden="false" customHeight="true" outlineLevel="0" collapsed="false">
      <c r="A37" s="20"/>
      <c r="B37" s="20"/>
      <c r="C37" s="43"/>
      <c r="D37" s="43"/>
      <c r="E37" s="43"/>
      <c r="F37" s="43"/>
      <c r="G37" s="48"/>
      <c r="H37" s="48"/>
      <c r="I37" s="43"/>
      <c r="J37" s="43"/>
      <c r="K37" s="43"/>
      <c r="L37" s="43"/>
      <c r="M37" s="43"/>
      <c r="N37" s="43"/>
      <c r="O37" s="20"/>
      <c r="P37" s="20"/>
      <c r="Q37" s="20"/>
      <c r="R37" s="47"/>
      <c r="S37" s="36"/>
      <c r="T37" s="36"/>
      <c r="U37" s="46"/>
      <c r="V37" s="39" t="str">
        <f aca="false">TRIM(MID(SUBSTITUTE($R37,CHAR(10),REPT(" ",255)),1,255))</f>
        <v/>
      </c>
      <c r="W37" s="39" t="str">
        <f aca="false">TRIM(MID(SUBSTITUTE($R37,CHAR(10),REPT(" ",255)),256,255))</f>
        <v/>
      </c>
      <c r="X37" s="39" t="str">
        <f aca="false">TRIM(MID(SUBSTITUTE($R37,CHAR(10),REPT(" ",255)),511,255))</f>
        <v/>
      </c>
      <c r="Y37" s="39" t="str">
        <f aca="false">TRIM(MID(SUBSTITUTE($R37,CHAR(10),REPT(" ",255)),766,255))</f>
        <v/>
      </c>
      <c r="Z37" s="39" t="str">
        <f aca="false">TRIM(MID(SUBSTITUTE($R37,CHAR(10),REPT(" ",255)),1021,255))</f>
        <v/>
      </c>
      <c r="AA37" s="40" t="n">
        <f aca="false">IFERROR(VALUE(SUBSTITUTE(SUBSTITUTE(SUBSTITUTE(TRIM(MID(SUBSTITUTE($S37,CHAR(10),REPT(" ",255)),1,255)),"H",""),"h",""),"Ｈ","")),0)</f>
        <v>0</v>
      </c>
      <c r="AB37" s="40" t="n">
        <f aca="false">IFERROR(VALUE(SUBSTITUTE(SUBSTITUTE(SUBSTITUTE(TRIM(MID(SUBSTITUTE($S37,CHAR(10),REPT(" ",255)),256,255)),"H",""),"h",""),"Ｈ","")),0)</f>
        <v>0</v>
      </c>
      <c r="AC37" s="40" t="n">
        <f aca="false">IFERROR(VALUE(SUBSTITUTE(SUBSTITUTE(SUBSTITUTE(TRIM(MID(SUBSTITUTE($S37,CHAR(10),REPT(" ",255)),511,255)),"H",""),"h",""),"Ｈ","")),0)</f>
        <v>0</v>
      </c>
      <c r="AD37" s="40" t="n">
        <f aca="false">IFERROR(VALUE(SUBSTITUTE(SUBSTITUTE(SUBSTITUTE(TRIM(MID(SUBSTITUTE($S37,CHAR(10),REPT(" ",255)),766,255)),"H",""),"h",""),"Ｈ","")),0)</f>
        <v>0</v>
      </c>
      <c r="AE37" s="40" t="n">
        <f aca="false">IFERROR(VALUE(SUBSTITUTE(SUBSTITUTE(SUBSTITUTE(TRIM(MID(SUBSTITUTE($S37,CHAR(10),REPT(" ",255)),1021,255)),"H",""),"h",""),"Ｈ","")),0)</f>
        <v>0</v>
      </c>
    </row>
    <row r="38" customFormat="false" ht="19.5" hidden="false" customHeight="true" outlineLevel="0" collapsed="false">
      <c r="A38" s="20" t="s">
        <v>99</v>
      </c>
      <c r="B38" s="20"/>
      <c r="C38" s="51"/>
      <c r="D38" s="51"/>
      <c r="E38" s="51"/>
      <c r="F38" s="51"/>
      <c r="G38" s="20"/>
      <c r="H38" s="20"/>
      <c r="I38" s="20"/>
      <c r="J38" s="52"/>
      <c r="K38" s="52"/>
      <c r="L38" s="52"/>
      <c r="M38" s="41" t="n">
        <f aca="false">SUM(M7:M37)</f>
        <v>9.55208333333333</v>
      </c>
      <c r="N38" s="41" t="n">
        <f aca="false">SUM(N7:N37)</f>
        <v>2.13541666666667</v>
      </c>
      <c r="O38" s="41" t="n">
        <f aca="false">SUM(O7:O37)</f>
        <v>2.0625</v>
      </c>
      <c r="P38" s="41" t="n">
        <f aca="false">SUM(P7:P37)</f>
        <v>2.17708333333333</v>
      </c>
      <c r="Q38" s="41" t="n">
        <f aca="false">SUM(Q7:Q37)</f>
        <v>0.34375</v>
      </c>
      <c r="R38" s="19"/>
      <c r="S38" s="19"/>
      <c r="T38" s="19"/>
      <c r="U38" s="19"/>
      <c r="V38" s="12"/>
      <c r="W38" s="12"/>
      <c r="X38" s="12"/>
      <c r="Y38" s="12"/>
      <c r="Z38" s="12"/>
      <c r="AA38" s="12"/>
      <c r="AB38" s="12"/>
      <c r="AC38" s="12"/>
    </row>
    <row r="39" customFormat="false" ht="19.5" hidden="false" customHeight="true" outlineLevel="0" collapsed="fals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</row>
    <row r="40" customFormat="false" ht="19.5" hidden="false" customHeight="true" outlineLevel="0" collapsed="false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</row>
    <row r="41" customFormat="false" ht="19.5" hidden="false" customHeight="true" outlineLevel="0" collapsed="false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</row>
    <row r="42" customFormat="false" ht="19.5" hidden="false" customHeight="true" outlineLevel="0" collapsed="fals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</row>
    <row r="43" customFormat="false" ht="19.5" hidden="false" customHeight="true" outlineLevel="0" collapsed="fals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</row>
    <row r="44" customFormat="false" ht="19.5" hidden="false" customHeight="true" outlineLevel="0" collapsed="fals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</row>
    <row r="45" customFormat="false" ht="19.5" hidden="false" customHeight="true" outlineLevel="0" collapsed="fals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</row>
    <row r="46" customFormat="false" ht="19.5" hidden="false" customHeight="true" outlineLevel="0" collapsed="fals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</row>
    <row r="47" customFormat="false" ht="19.5" hidden="false" customHeight="true" outlineLevel="0" collapsed="fals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</row>
    <row r="48" customFormat="false" ht="19.5" hidden="false" customHeight="true" outlineLevel="0" collapsed="fals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</row>
    <row r="49" customFormat="false" ht="19.5" hidden="false" customHeight="true" outlineLevel="0" collapsed="fals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</row>
    <row r="50" customFormat="false" ht="19.5" hidden="false" customHeight="true" outlineLevel="0" collapsed="fals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</row>
    <row r="51" customFormat="false" ht="19.5" hidden="false" customHeight="true" outlineLevel="0" collapsed="fals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</row>
    <row r="52" customFormat="false" ht="19.5" hidden="false" customHeight="true" outlineLevel="0" collapsed="fals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</row>
    <row r="53" customFormat="false" ht="19.5" hidden="false" customHeight="true" outlineLevel="0" collapsed="fals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</row>
    <row r="54" customFormat="false" ht="19.5" hidden="false" customHeight="true" outlineLevel="0" collapsed="fals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</row>
    <row r="55" customFormat="false" ht="19.5" hidden="false" customHeight="true" outlineLevel="0" collapsed="fals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</row>
    <row r="56" customFormat="false" ht="19.5" hidden="false" customHeight="true" outlineLevel="0" collapsed="fals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</row>
    <row r="57" customFormat="false" ht="19.5" hidden="false" customHeight="true" outlineLevel="0" collapsed="fals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</row>
    <row r="58" customFormat="false" ht="19.5" hidden="false" customHeight="true" outlineLevel="0" collapsed="fals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</row>
    <row r="59" customFormat="false" ht="19.5" hidden="false" customHeight="true" outlineLevel="0" collapsed="fals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</row>
    <row r="60" customFormat="false" ht="19.5" hidden="false" customHeight="true" outlineLevel="0" collapsed="fals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</row>
    <row r="61" customFormat="false" ht="19.5" hidden="false" customHeight="true" outlineLevel="0" collapsed="fals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</row>
    <row r="62" customFormat="false" ht="19.5" hidden="false" customHeight="true" outlineLevel="0" collapsed="fals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</row>
    <row r="63" customFormat="false" ht="19.5" hidden="false" customHeight="true" outlineLevel="0" collapsed="fals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</row>
    <row r="64" customFormat="false" ht="19.5" hidden="false" customHeight="true" outlineLevel="0" collapsed="fals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</row>
    <row r="65" customFormat="false" ht="19.5" hidden="false" customHeight="true" outlineLevel="0" collapsed="fals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</row>
    <row r="66" customFormat="false" ht="19.5" hidden="false" customHeight="true" outlineLevel="0" collapsed="fals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</row>
    <row r="67" customFormat="false" ht="19.5" hidden="false" customHeight="true" outlineLevel="0" collapsed="fals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</row>
    <row r="68" customFormat="false" ht="19.5" hidden="false" customHeight="true" outlineLevel="0" collapsed="fals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</row>
    <row r="69" customFormat="false" ht="19.5" hidden="false" customHeight="true" outlineLevel="0" collapsed="fals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</row>
    <row r="70" customFormat="false" ht="19.5" hidden="false" customHeight="true" outlineLevel="0" collapsed="fals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</row>
    <row r="71" customFormat="false" ht="19.5" hidden="false" customHeight="true" outlineLevel="0" collapsed="fals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</row>
    <row r="72" customFormat="false" ht="19.5" hidden="false" customHeight="true" outlineLevel="0" collapsed="fals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</row>
    <row r="73" customFormat="false" ht="19.5" hidden="false" customHeight="true" outlineLevel="0" collapsed="fals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</row>
    <row r="74" customFormat="false" ht="19.5" hidden="false" customHeight="true" outlineLevel="0" collapsed="fals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</row>
    <row r="75" customFormat="false" ht="19.5" hidden="false" customHeight="true" outlineLevel="0" collapsed="fals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</row>
    <row r="76" customFormat="false" ht="19.5" hidden="false" customHeight="true" outlineLevel="0" collapsed="fals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</row>
    <row r="77" customFormat="false" ht="19.5" hidden="false" customHeight="true" outlineLevel="0" collapsed="fals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</row>
    <row r="78" customFormat="false" ht="19.5" hidden="false" customHeight="true" outlineLevel="0" collapsed="fals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</row>
    <row r="79" customFormat="false" ht="19.5" hidden="false" customHeight="true" outlineLevel="0" collapsed="fals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</row>
    <row r="80" customFormat="false" ht="19.5" hidden="false" customHeight="true" outlineLevel="0" collapsed="fals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</row>
    <row r="81" customFormat="false" ht="19.5" hidden="false" customHeight="true" outlineLevel="0" collapsed="fals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</row>
    <row r="82" customFormat="false" ht="19.5" hidden="false" customHeight="true" outlineLevel="0" collapsed="fals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</row>
    <row r="83" customFormat="false" ht="19.5" hidden="false" customHeight="true" outlineLevel="0" collapsed="fals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</row>
    <row r="84" customFormat="false" ht="19.5" hidden="false" customHeight="true" outlineLevel="0" collapsed="fals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</row>
    <row r="85" customFormat="false" ht="19.5" hidden="false" customHeight="true" outlineLevel="0" collapsed="fals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</row>
    <row r="86" customFormat="false" ht="19.5" hidden="false" customHeight="true" outlineLevel="0" collapsed="fals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</row>
    <row r="87" customFormat="false" ht="19.5" hidden="false" customHeight="true" outlineLevel="0" collapsed="fals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</row>
    <row r="88" customFormat="false" ht="19.5" hidden="false" customHeight="true" outlineLevel="0" collapsed="fals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</row>
    <row r="89" customFormat="false" ht="19.5" hidden="false" customHeight="true" outlineLevel="0" collapsed="fals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</row>
    <row r="90" customFormat="false" ht="19.5" hidden="false" customHeight="true" outlineLevel="0" collapsed="fals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</row>
    <row r="91" customFormat="false" ht="19.5" hidden="false" customHeight="true" outlineLevel="0" collapsed="fals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</row>
    <row r="92" customFormat="false" ht="19.5" hidden="false" customHeight="true" outlineLevel="0" collapsed="fals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</row>
    <row r="93" customFormat="false" ht="19.5" hidden="false" customHeight="true" outlineLevel="0" collapsed="fals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</row>
    <row r="94" customFormat="false" ht="19.5" hidden="false" customHeight="true" outlineLevel="0" collapsed="fals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</row>
    <row r="95" customFormat="false" ht="19.5" hidden="false" customHeight="true" outlineLevel="0" collapsed="fals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</row>
    <row r="96" customFormat="false" ht="19.5" hidden="false" customHeight="true" outlineLevel="0" collapsed="fals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</row>
    <row r="97" customFormat="false" ht="19.5" hidden="false" customHeight="true" outlineLevel="0" collapsed="fals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</row>
    <row r="98" customFormat="false" ht="19.5" hidden="false" customHeight="true" outlineLevel="0" collapsed="fals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</row>
    <row r="99" customFormat="false" ht="19.5" hidden="false" customHeight="true" outlineLevel="0" collapsed="fals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</row>
    <row r="100" customFormat="false" ht="19.5" hidden="false" customHeight="true" outlineLevel="0" collapsed="fals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</row>
    <row r="101" customFormat="false" ht="19.5" hidden="false" customHeight="true" outlineLevel="0" collapsed="fals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</row>
    <row r="102" customFormat="false" ht="19.5" hidden="false" customHeight="true" outlineLevel="0" collapsed="fals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</row>
    <row r="103" customFormat="false" ht="19.5" hidden="false" customHeight="true" outlineLevel="0" collapsed="fals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</row>
    <row r="104" customFormat="false" ht="19.5" hidden="false" customHeight="true" outlineLevel="0" collapsed="fals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</row>
    <row r="105" customFormat="false" ht="19.5" hidden="false" customHeight="true" outlineLevel="0" collapsed="fals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</row>
    <row r="106" customFormat="false" ht="19.5" hidden="false" customHeight="true" outlineLevel="0" collapsed="fals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</row>
    <row r="107" customFormat="false" ht="19.5" hidden="false" customHeight="true" outlineLevel="0" collapsed="fals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</row>
    <row r="108" customFormat="false" ht="19.5" hidden="false" customHeight="true" outlineLevel="0" collapsed="fals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</row>
    <row r="109" customFormat="false" ht="19.5" hidden="false" customHeight="true" outlineLevel="0" collapsed="fals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</row>
    <row r="110" customFormat="false" ht="19.5" hidden="false" customHeight="true" outlineLevel="0" collapsed="fals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</row>
    <row r="111" customFormat="false" ht="19.5" hidden="false" customHeight="true" outlineLevel="0" collapsed="fals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</row>
    <row r="112" customFormat="false" ht="19.5" hidden="false" customHeight="true" outlineLevel="0" collapsed="fals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</row>
    <row r="113" customFormat="false" ht="19.5" hidden="false" customHeight="true" outlineLevel="0" collapsed="fals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</row>
    <row r="114" customFormat="false" ht="19.5" hidden="false" customHeight="true" outlineLevel="0" collapsed="fals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</row>
    <row r="115" customFormat="false" ht="19.5" hidden="false" customHeight="true" outlineLevel="0" collapsed="fals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</row>
    <row r="116" customFormat="false" ht="19.5" hidden="false" customHeight="true" outlineLevel="0" collapsed="fals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</row>
    <row r="117" customFormat="false" ht="19.5" hidden="false" customHeight="true" outlineLevel="0" collapsed="fals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</row>
    <row r="118" customFormat="false" ht="19.5" hidden="false" customHeight="true" outlineLevel="0" collapsed="fals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</row>
    <row r="119" customFormat="false" ht="19.5" hidden="false" customHeight="true" outlineLevel="0" collapsed="fals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</row>
    <row r="120" customFormat="false" ht="19.5" hidden="false" customHeight="true" outlineLevel="0" collapsed="fals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</row>
    <row r="121" customFormat="false" ht="19.5" hidden="false" customHeight="true" outlineLevel="0" collapsed="fals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</row>
    <row r="122" customFormat="false" ht="19.5" hidden="false" customHeight="true" outlineLevel="0" collapsed="fals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</row>
    <row r="123" customFormat="false" ht="19.5" hidden="false" customHeight="true" outlineLevel="0" collapsed="fals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</row>
    <row r="124" customFormat="false" ht="19.5" hidden="false" customHeight="true" outlineLevel="0" collapsed="fals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</row>
    <row r="125" customFormat="false" ht="19.5" hidden="false" customHeight="true" outlineLevel="0" collapsed="fals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</row>
    <row r="126" customFormat="false" ht="19.5" hidden="false" customHeight="true" outlineLevel="0" collapsed="fals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</row>
    <row r="127" customFormat="false" ht="19.5" hidden="false" customHeight="true" outlineLevel="0" collapsed="fals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</row>
    <row r="128" customFormat="false" ht="19.5" hidden="false" customHeight="true" outlineLevel="0" collapsed="fals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</row>
    <row r="129" customFormat="false" ht="19.5" hidden="false" customHeight="true" outlineLevel="0" collapsed="fals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</row>
    <row r="130" customFormat="false" ht="19.5" hidden="false" customHeight="true" outlineLevel="0" collapsed="fals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</row>
    <row r="131" customFormat="false" ht="19.5" hidden="false" customHeight="true" outlineLevel="0" collapsed="fals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</row>
    <row r="132" customFormat="false" ht="19.5" hidden="false" customHeight="true" outlineLevel="0" collapsed="fals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</row>
    <row r="133" customFormat="false" ht="19.5" hidden="false" customHeight="true" outlineLevel="0" collapsed="fals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</row>
    <row r="134" customFormat="false" ht="19.5" hidden="false" customHeight="true" outlineLevel="0" collapsed="fals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</row>
    <row r="135" customFormat="false" ht="19.5" hidden="false" customHeight="true" outlineLevel="0" collapsed="fals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</row>
    <row r="136" customFormat="false" ht="19.5" hidden="false" customHeight="true" outlineLevel="0" collapsed="fals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</row>
    <row r="137" customFormat="false" ht="19.5" hidden="false" customHeight="true" outlineLevel="0" collapsed="fals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</row>
    <row r="138" customFormat="false" ht="19.5" hidden="false" customHeight="true" outlineLevel="0" collapsed="fals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</row>
    <row r="139" customFormat="false" ht="19.5" hidden="false" customHeight="true" outlineLevel="0" collapsed="fals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</row>
    <row r="140" customFormat="false" ht="19.5" hidden="false" customHeight="true" outlineLevel="0" collapsed="fals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</row>
    <row r="141" customFormat="false" ht="19.5" hidden="false" customHeight="true" outlineLevel="0" collapsed="fals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</row>
    <row r="142" customFormat="false" ht="19.5" hidden="false" customHeight="true" outlineLevel="0" collapsed="fals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</row>
    <row r="143" customFormat="false" ht="19.5" hidden="false" customHeight="true" outlineLevel="0" collapsed="fals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</row>
    <row r="144" customFormat="false" ht="19.5" hidden="false" customHeight="true" outlineLevel="0" collapsed="fals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</row>
    <row r="145" customFormat="false" ht="19.5" hidden="false" customHeight="true" outlineLevel="0" collapsed="fals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</row>
    <row r="146" customFormat="false" ht="19.5" hidden="false" customHeight="true" outlineLevel="0" collapsed="fals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</row>
    <row r="147" customFormat="false" ht="19.5" hidden="false" customHeight="true" outlineLevel="0" collapsed="fals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</row>
    <row r="148" customFormat="false" ht="19.5" hidden="false" customHeight="true" outlineLevel="0" collapsed="fals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</row>
    <row r="149" customFormat="false" ht="19.5" hidden="false" customHeight="true" outlineLevel="0" collapsed="fals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</row>
    <row r="150" customFormat="false" ht="19.5" hidden="false" customHeight="true" outlineLevel="0" collapsed="fals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</row>
    <row r="151" customFormat="false" ht="19.5" hidden="false" customHeight="true" outlineLevel="0" collapsed="fals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</row>
    <row r="152" customFormat="false" ht="19.5" hidden="false" customHeight="true" outlineLevel="0" collapsed="fals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</row>
    <row r="153" customFormat="false" ht="19.5" hidden="false" customHeight="true" outlineLevel="0" collapsed="fals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</row>
    <row r="154" customFormat="false" ht="19.5" hidden="false" customHeight="true" outlineLevel="0" collapsed="fals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</row>
    <row r="155" customFormat="false" ht="19.5" hidden="false" customHeight="true" outlineLevel="0" collapsed="fals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</row>
    <row r="156" customFormat="false" ht="19.5" hidden="false" customHeight="true" outlineLevel="0" collapsed="fals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</row>
    <row r="157" customFormat="false" ht="19.5" hidden="false" customHeight="true" outlineLevel="0" collapsed="fals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</row>
    <row r="158" customFormat="false" ht="19.5" hidden="false" customHeight="true" outlineLevel="0" collapsed="fals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</row>
    <row r="159" customFormat="false" ht="19.5" hidden="false" customHeight="true" outlineLevel="0" collapsed="fals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</row>
    <row r="160" customFormat="false" ht="19.5" hidden="false" customHeight="true" outlineLevel="0" collapsed="fals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</row>
    <row r="161" customFormat="false" ht="19.5" hidden="false" customHeight="true" outlineLevel="0" collapsed="fals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</row>
    <row r="162" customFormat="false" ht="19.5" hidden="false" customHeight="true" outlineLevel="0" collapsed="fals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</row>
    <row r="163" customFormat="false" ht="19.5" hidden="false" customHeight="true" outlineLevel="0" collapsed="fals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</row>
    <row r="164" customFormat="false" ht="19.5" hidden="false" customHeight="true" outlineLevel="0" collapsed="fals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</row>
    <row r="165" customFormat="false" ht="19.5" hidden="false" customHeight="true" outlineLevel="0" collapsed="fals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</row>
    <row r="166" customFormat="false" ht="19.5" hidden="false" customHeight="true" outlineLevel="0" collapsed="fals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</row>
    <row r="167" customFormat="false" ht="19.5" hidden="false" customHeight="true" outlineLevel="0" collapsed="fals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</row>
    <row r="168" customFormat="false" ht="19.5" hidden="false" customHeight="true" outlineLevel="0" collapsed="fals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</row>
    <row r="169" customFormat="false" ht="19.5" hidden="false" customHeight="true" outlineLevel="0" collapsed="fals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</row>
    <row r="170" customFormat="false" ht="19.5" hidden="false" customHeight="true" outlineLevel="0" collapsed="fals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</row>
    <row r="171" customFormat="false" ht="19.5" hidden="false" customHeight="true" outlineLevel="0" collapsed="fals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</row>
    <row r="172" customFormat="false" ht="19.5" hidden="false" customHeight="true" outlineLevel="0" collapsed="fals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</row>
    <row r="173" customFormat="false" ht="19.5" hidden="false" customHeight="true" outlineLevel="0" collapsed="fals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</row>
    <row r="174" customFormat="false" ht="19.5" hidden="false" customHeight="true" outlineLevel="0" collapsed="fals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</row>
    <row r="175" customFormat="false" ht="19.5" hidden="false" customHeight="true" outlineLevel="0" collapsed="fals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</row>
    <row r="176" customFormat="false" ht="19.5" hidden="false" customHeight="true" outlineLevel="0" collapsed="fals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</row>
    <row r="177" customFormat="false" ht="19.5" hidden="false" customHeight="true" outlineLevel="0" collapsed="fals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</row>
    <row r="178" customFormat="false" ht="19.5" hidden="false" customHeight="true" outlineLevel="0" collapsed="fals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</row>
    <row r="179" customFormat="false" ht="19.5" hidden="false" customHeight="true" outlineLevel="0" collapsed="fals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</row>
    <row r="180" customFormat="false" ht="19.5" hidden="false" customHeight="true" outlineLevel="0" collapsed="fals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</row>
    <row r="181" customFormat="false" ht="19.5" hidden="false" customHeight="true" outlineLevel="0" collapsed="fals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</row>
    <row r="182" customFormat="false" ht="19.5" hidden="false" customHeight="true" outlineLevel="0" collapsed="fals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</row>
    <row r="183" customFormat="false" ht="19.5" hidden="false" customHeight="true" outlineLevel="0" collapsed="fals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</row>
    <row r="184" customFormat="false" ht="19.5" hidden="false" customHeight="true" outlineLevel="0" collapsed="fals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</row>
    <row r="185" customFormat="false" ht="19.5" hidden="false" customHeight="true" outlineLevel="0" collapsed="fals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</row>
    <row r="186" customFormat="false" ht="19.5" hidden="false" customHeight="true" outlineLevel="0" collapsed="fals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</row>
    <row r="187" customFormat="false" ht="19.5" hidden="false" customHeight="true" outlineLevel="0" collapsed="fals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</row>
    <row r="188" customFormat="false" ht="19.5" hidden="false" customHeight="true" outlineLevel="0" collapsed="fals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</row>
    <row r="189" customFormat="false" ht="19.5" hidden="false" customHeight="true" outlineLevel="0" collapsed="fals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</row>
    <row r="190" customFormat="false" ht="19.5" hidden="false" customHeight="true" outlineLevel="0" collapsed="fals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</row>
    <row r="191" customFormat="false" ht="19.5" hidden="false" customHeight="true" outlineLevel="0" collapsed="fals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</row>
    <row r="192" customFormat="false" ht="19.5" hidden="false" customHeight="true" outlineLevel="0" collapsed="fals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</row>
    <row r="193" customFormat="false" ht="19.5" hidden="false" customHeight="true" outlineLevel="0" collapsed="fals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</row>
    <row r="194" customFormat="false" ht="19.5" hidden="false" customHeight="true" outlineLevel="0" collapsed="fals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</row>
    <row r="195" customFormat="false" ht="19.5" hidden="false" customHeight="true" outlineLevel="0" collapsed="fals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</row>
    <row r="196" customFormat="false" ht="19.5" hidden="false" customHeight="true" outlineLevel="0" collapsed="fals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</row>
    <row r="197" customFormat="false" ht="19.5" hidden="false" customHeight="true" outlineLevel="0" collapsed="fals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</row>
    <row r="198" customFormat="false" ht="19.5" hidden="false" customHeight="true" outlineLevel="0" collapsed="fals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</row>
    <row r="199" customFormat="false" ht="19.5" hidden="false" customHeight="true" outlineLevel="0" collapsed="fals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</row>
    <row r="200" customFormat="false" ht="19.5" hidden="false" customHeight="true" outlineLevel="0" collapsed="fals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</row>
    <row r="201" customFormat="false" ht="19.5" hidden="false" customHeight="true" outlineLevel="0" collapsed="false">
      <c r="A201" s="12"/>
      <c r="B201" s="12"/>
      <c r="C201" s="12"/>
      <c r="D201" s="12"/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/>
      <c r="P201" s="12"/>
      <c r="Q201" s="12"/>
      <c r="R201" s="12"/>
      <c r="S201" s="12"/>
      <c r="T201" s="12"/>
      <c r="U201" s="12"/>
      <c r="V201" s="12"/>
      <c r="W201" s="12"/>
      <c r="X201" s="12"/>
      <c r="Y201" s="12"/>
      <c r="Z201" s="12"/>
      <c r="AA201" s="12"/>
      <c r="AB201" s="12"/>
      <c r="AC201" s="12"/>
    </row>
    <row r="202" customFormat="false" ht="19.5" hidden="false" customHeight="true" outlineLevel="0" collapsed="false">
      <c r="A202" s="12"/>
      <c r="B202" s="12"/>
      <c r="C202" s="12"/>
      <c r="D202" s="12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  <c r="R202" s="12"/>
      <c r="S202" s="12"/>
      <c r="T202" s="12"/>
      <c r="U202" s="12"/>
      <c r="V202" s="12"/>
      <c r="W202" s="12"/>
      <c r="X202" s="12"/>
      <c r="Y202" s="12"/>
      <c r="Z202" s="12"/>
      <c r="AA202" s="12"/>
      <c r="AB202" s="12"/>
      <c r="AC202" s="12"/>
    </row>
    <row r="203" customFormat="false" ht="19.5" hidden="false" customHeight="true" outlineLevel="0" collapsed="false">
      <c r="A203" s="12"/>
      <c r="B203" s="12"/>
      <c r="C203" s="12"/>
      <c r="D203" s="12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  <c r="R203" s="12"/>
      <c r="S203" s="12"/>
      <c r="T203" s="12"/>
      <c r="U203" s="12"/>
      <c r="V203" s="12"/>
      <c r="W203" s="12"/>
      <c r="X203" s="12"/>
      <c r="Y203" s="12"/>
      <c r="Z203" s="12"/>
      <c r="AA203" s="12"/>
      <c r="AB203" s="12"/>
      <c r="AC203" s="12"/>
    </row>
    <row r="204" customFormat="false" ht="19.5" hidden="false" customHeight="true" outlineLevel="0" collapsed="false">
      <c r="A204" s="12"/>
      <c r="B204" s="12"/>
      <c r="C204" s="12"/>
      <c r="D204" s="12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12"/>
      <c r="S204" s="12"/>
      <c r="T204" s="12"/>
      <c r="U204" s="12"/>
      <c r="V204" s="12"/>
      <c r="W204" s="12"/>
      <c r="X204" s="12"/>
      <c r="Y204" s="12"/>
      <c r="Z204" s="12"/>
      <c r="AA204" s="12"/>
      <c r="AB204" s="12"/>
      <c r="AC204" s="12"/>
    </row>
    <row r="205" customFormat="false" ht="19.5" hidden="false" customHeight="true" outlineLevel="0" collapsed="false">
      <c r="A205" s="12"/>
      <c r="B205" s="12"/>
      <c r="C205" s="12"/>
      <c r="D205" s="12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12"/>
      <c r="S205" s="12"/>
      <c r="T205" s="12"/>
      <c r="U205" s="12"/>
      <c r="V205" s="12"/>
      <c r="W205" s="12"/>
      <c r="X205" s="12"/>
      <c r="Y205" s="12"/>
      <c r="Z205" s="12"/>
      <c r="AA205" s="12"/>
      <c r="AB205" s="12"/>
      <c r="AC205" s="12"/>
    </row>
    <row r="206" customFormat="false" ht="19.5" hidden="false" customHeight="true" outlineLevel="0" collapsed="false">
      <c r="A206" s="12"/>
      <c r="B206" s="12"/>
      <c r="C206" s="12"/>
      <c r="D206" s="12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12"/>
      <c r="S206" s="12"/>
      <c r="T206" s="12"/>
      <c r="U206" s="12"/>
      <c r="V206" s="12"/>
      <c r="W206" s="12"/>
      <c r="X206" s="12"/>
      <c r="Y206" s="12"/>
      <c r="Z206" s="12"/>
      <c r="AA206" s="12"/>
      <c r="AB206" s="12"/>
      <c r="AC206" s="12"/>
    </row>
    <row r="207" customFormat="false" ht="19.5" hidden="false" customHeight="true" outlineLevel="0" collapsed="false">
      <c r="A207" s="12"/>
      <c r="B207" s="12"/>
      <c r="C207" s="12"/>
      <c r="D207" s="12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2"/>
      <c r="R207" s="12"/>
      <c r="S207" s="12"/>
      <c r="T207" s="12"/>
      <c r="U207" s="12"/>
      <c r="V207" s="12"/>
      <c r="W207" s="12"/>
      <c r="X207" s="12"/>
      <c r="Y207" s="12"/>
      <c r="Z207" s="12"/>
      <c r="AA207" s="12"/>
      <c r="AB207" s="12"/>
      <c r="AC207" s="12"/>
    </row>
    <row r="208" customFormat="false" ht="19.5" hidden="false" customHeight="true" outlineLevel="0" collapsed="false">
      <c r="A208" s="12"/>
      <c r="B208" s="12"/>
      <c r="C208" s="12"/>
      <c r="D208" s="12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  <c r="R208" s="12"/>
      <c r="S208" s="12"/>
      <c r="T208" s="12"/>
      <c r="U208" s="12"/>
      <c r="V208" s="12"/>
      <c r="W208" s="12"/>
      <c r="X208" s="12"/>
      <c r="Y208" s="12"/>
      <c r="Z208" s="12"/>
      <c r="AA208" s="12"/>
      <c r="AB208" s="12"/>
      <c r="AC208" s="12"/>
    </row>
    <row r="209" customFormat="false" ht="19.5" hidden="false" customHeight="true" outlineLevel="0" collapsed="false">
      <c r="A209" s="12"/>
      <c r="B209" s="12"/>
      <c r="C209" s="12"/>
      <c r="D209" s="12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12"/>
      <c r="R209" s="12"/>
      <c r="S209" s="12"/>
      <c r="T209" s="12"/>
      <c r="U209" s="12"/>
      <c r="V209" s="12"/>
      <c r="W209" s="12"/>
      <c r="X209" s="12"/>
      <c r="Y209" s="12"/>
      <c r="Z209" s="12"/>
      <c r="AA209" s="12"/>
      <c r="AB209" s="12"/>
      <c r="AC209" s="12"/>
    </row>
    <row r="210" customFormat="false" ht="19.5" hidden="false" customHeight="true" outlineLevel="0" collapsed="false">
      <c r="A210" s="12"/>
      <c r="B210" s="12"/>
      <c r="C210" s="12"/>
      <c r="D210" s="12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2"/>
      <c r="R210" s="12"/>
      <c r="S210" s="12"/>
      <c r="T210" s="12"/>
      <c r="U210" s="12"/>
      <c r="V210" s="12"/>
      <c r="W210" s="12"/>
      <c r="X210" s="12"/>
      <c r="Y210" s="12"/>
      <c r="Z210" s="12"/>
      <c r="AA210" s="12"/>
      <c r="AB210" s="12"/>
      <c r="AC210" s="12"/>
    </row>
    <row r="211" customFormat="false" ht="19.5" hidden="false" customHeight="true" outlineLevel="0" collapsed="false">
      <c r="A211" s="12"/>
      <c r="B211" s="12"/>
      <c r="C211" s="12"/>
      <c r="D211" s="12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2"/>
      <c r="Q211" s="12"/>
      <c r="R211" s="12"/>
      <c r="S211" s="12"/>
      <c r="T211" s="12"/>
      <c r="U211" s="12"/>
      <c r="V211" s="12"/>
      <c r="W211" s="12"/>
      <c r="X211" s="12"/>
      <c r="Y211" s="12"/>
      <c r="Z211" s="12"/>
      <c r="AA211" s="12"/>
      <c r="AB211" s="12"/>
      <c r="AC211" s="12"/>
    </row>
    <row r="212" customFormat="false" ht="19.5" hidden="false" customHeight="true" outlineLevel="0" collapsed="false">
      <c r="A212" s="12"/>
      <c r="B212" s="12"/>
      <c r="C212" s="12"/>
      <c r="D212" s="12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  <c r="R212" s="12"/>
      <c r="S212" s="12"/>
      <c r="T212" s="12"/>
      <c r="U212" s="12"/>
      <c r="V212" s="12"/>
      <c r="W212" s="12"/>
      <c r="X212" s="12"/>
      <c r="Y212" s="12"/>
      <c r="Z212" s="12"/>
      <c r="AA212" s="12"/>
      <c r="AB212" s="12"/>
      <c r="AC212" s="12"/>
    </row>
    <row r="213" customFormat="false" ht="19.5" hidden="false" customHeight="true" outlineLevel="0" collapsed="false">
      <c r="A213" s="12"/>
      <c r="B213" s="12"/>
      <c r="C213" s="12"/>
      <c r="D213" s="12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  <c r="R213" s="12"/>
      <c r="S213" s="12"/>
      <c r="T213" s="12"/>
      <c r="U213" s="12"/>
      <c r="V213" s="12"/>
      <c r="W213" s="12"/>
      <c r="X213" s="12"/>
      <c r="Y213" s="12"/>
      <c r="Z213" s="12"/>
      <c r="AA213" s="12"/>
      <c r="AB213" s="12"/>
      <c r="AC213" s="12"/>
    </row>
    <row r="214" customFormat="false" ht="19.5" hidden="false" customHeight="true" outlineLevel="0" collapsed="false">
      <c r="A214" s="12"/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  <c r="U214" s="12"/>
      <c r="V214" s="12"/>
      <c r="W214" s="12"/>
      <c r="X214" s="12"/>
      <c r="Y214" s="12"/>
      <c r="Z214" s="12"/>
      <c r="AA214" s="12"/>
      <c r="AB214" s="12"/>
      <c r="AC214" s="12"/>
    </row>
    <row r="215" customFormat="false" ht="19.5" hidden="false" customHeight="true" outlineLevel="0" collapsed="false">
      <c r="A215" s="12"/>
      <c r="B215" s="12"/>
      <c r="C215" s="12"/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  <c r="U215" s="12"/>
      <c r="V215" s="12"/>
      <c r="W215" s="12"/>
      <c r="X215" s="12"/>
      <c r="Y215" s="12"/>
      <c r="Z215" s="12"/>
      <c r="AA215" s="12"/>
      <c r="AB215" s="12"/>
      <c r="AC215" s="12"/>
    </row>
    <row r="216" customFormat="false" ht="19.5" hidden="false" customHeight="true" outlineLevel="0" collapsed="false">
      <c r="A216" s="12"/>
      <c r="B216" s="12"/>
      <c r="C216" s="12"/>
      <c r="D216" s="12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  <c r="S216" s="12"/>
      <c r="T216" s="12"/>
      <c r="U216" s="12"/>
      <c r="V216" s="12"/>
      <c r="W216" s="12"/>
      <c r="X216" s="12"/>
      <c r="Y216" s="12"/>
      <c r="Z216" s="12"/>
      <c r="AA216" s="12"/>
      <c r="AB216" s="12"/>
      <c r="AC216" s="12"/>
    </row>
    <row r="217" customFormat="false" ht="19.5" hidden="false" customHeight="true" outlineLevel="0" collapsed="false">
      <c r="A217" s="12"/>
      <c r="B217" s="12"/>
      <c r="C217" s="12"/>
      <c r="D217" s="12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  <c r="S217" s="12"/>
      <c r="T217" s="12"/>
      <c r="U217" s="12"/>
      <c r="V217" s="12"/>
      <c r="W217" s="12"/>
      <c r="X217" s="12"/>
      <c r="Y217" s="12"/>
      <c r="Z217" s="12"/>
      <c r="AA217" s="12"/>
      <c r="AB217" s="12"/>
      <c r="AC217" s="12"/>
    </row>
    <row r="218" customFormat="false" ht="19.5" hidden="false" customHeight="true" outlineLevel="0" collapsed="false">
      <c r="A218" s="12"/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  <c r="S218" s="12"/>
      <c r="T218" s="12"/>
      <c r="U218" s="12"/>
      <c r="V218" s="12"/>
      <c r="W218" s="12"/>
      <c r="X218" s="12"/>
      <c r="Y218" s="12"/>
      <c r="Z218" s="12"/>
      <c r="AA218" s="12"/>
      <c r="AB218" s="12"/>
      <c r="AC218" s="12"/>
    </row>
    <row r="219" customFormat="false" ht="19.5" hidden="false" customHeight="true" outlineLevel="0" collapsed="false">
      <c r="A219" s="12"/>
      <c r="B219" s="12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  <c r="S219" s="12"/>
      <c r="T219" s="12"/>
      <c r="U219" s="12"/>
      <c r="V219" s="12"/>
      <c r="W219" s="12"/>
      <c r="X219" s="12"/>
      <c r="Y219" s="12"/>
      <c r="Z219" s="12"/>
      <c r="AA219" s="12"/>
      <c r="AB219" s="12"/>
      <c r="AC219" s="12"/>
    </row>
    <row r="220" customFormat="false" ht="19.5" hidden="false" customHeight="true" outlineLevel="0" collapsed="false">
      <c r="A220" s="12"/>
      <c r="B220" s="12"/>
      <c r="C220" s="12"/>
      <c r="D220" s="12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  <c r="S220" s="12"/>
      <c r="T220" s="12"/>
      <c r="U220" s="12"/>
      <c r="V220" s="12"/>
      <c r="W220" s="12"/>
      <c r="X220" s="12"/>
      <c r="Y220" s="12"/>
      <c r="Z220" s="12"/>
      <c r="AA220" s="12"/>
      <c r="AB220" s="12"/>
      <c r="AC220" s="12"/>
    </row>
    <row r="221" customFormat="false" ht="19.5" hidden="false" customHeight="true" outlineLevel="0" collapsed="false">
      <c r="A221" s="12"/>
      <c r="B221" s="12"/>
      <c r="C221" s="12"/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  <c r="U221" s="12"/>
      <c r="V221" s="12"/>
      <c r="W221" s="12"/>
      <c r="X221" s="12"/>
      <c r="Y221" s="12"/>
      <c r="Z221" s="12"/>
      <c r="AA221" s="12"/>
      <c r="AB221" s="12"/>
      <c r="AC221" s="12"/>
    </row>
    <row r="222" customFormat="false" ht="19.5" hidden="false" customHeight="true" outlineLevel="0" collapsed="false">
      <c r="A222" s="12"/>
      <c r="B222" s="12"/>
      <c r="C222" s="12"/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  <c r="U222" s="12"/>
      <c r="V222" s="12"/>
      <c r="W222" s="12"/>
      <c r="X222" s="12"/>
      <c r="Y222" s="12"/>
      <c r="Z222" s="12"/>
      <c r="AA222" s="12"/>
      <c r="AB222" s="12"/>
      <c r="AC222" s="12"/>
    </row>
    <row r="223" customFormat="false" ht="19.5" hidden="false" customHeight="true" outlineLevel="0" collapsed="false">
      <c r="A223" s="12"/>
      <c r="B223" s="12"/>
      <c r="C223" s="12"/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  <c r="U223" s="12"/>
      <c r="V223" s="12"/>
      <c r="W223" s="12"/>
      <c r="X223" s="12"/>
      <c r="Y223" s="12"/>
      <c r="Z223" s="12"/>
      <c r="AA223" s="12"/>
      <c r="AB223" s="12"/>
      <c r="AC223" s="12"/>
    </row>
    <row r="224" customFormat="false" ht="19.5" hidden="false" customHeight="true" outlineLevel="0" collapsed="false">
      <c r="A224" s="12"/>
      <c r="B224" s="12"/>
      <c r="C224" s="12"/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  <c r="U224" s="12"/>
      <c r="V224" s="12"/>
      <c r="W224" s="12"/>
      <c r="X224" s="12"/>
      <c r="Y224" s="12"/>
      <c r="Z224" s="12"/>
      <c r="AA224" s="12"/>
      <c r="AB224" s="12"/>
      <c r="AC224" s="12"/>
    </row>
    <row r="225" customFormat="false" ht="19.5" hidden="false" customHeight="true" outlineLevel="0" collapsed="false">
      <c r="A225" s="12"/>
      <c r="B225" s="12"/>
      <c r="C225" s="12"/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  <c r="U225" s="12"/>
      <c r="V225" s="12"/>
      <c r="W225" s="12"/>
      <c r="X225" s="12"/>
      <c r="Y225" s="12"/>
      <c r="Z225" s="12"/>
      <c r="AA225" s="12"/>
      <c r="AB225" s="12"/>
      <c r="AC225" s="12"/>
    </row>
    <row r="226" customFormat="false" ht="19.5" hidden="false" customHeight="true" outlineLevel="0" collapsed="false">
      <c r="A226" s="12"/>
      <c r="B226" s="12"/>
      <c r="C226" s="12"/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  <c r="U226" s="12"/>
      <c r="V226" s="12"/>
      <c r="W226" s="12"/>
      <c r="X226" s="12"/>
      <c r="Y226" s="12"/>
      <c r="Z226" s="12"/>
      <c r="AA226" s="12"/>
      <c r="AB226" s="12"/>
      <c r="AC226" s="12"/>
    </row>
    <row r="227" customFormat="false" ht="19.5" hidden="false" customHeight="true" outlineLevel="0" collapsed="false">
      <c r="A227" s="12"/>
      <c r="B227" s="12"/>
      <c r="C227" s="12"/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  <c r="U227" s="12"/>
      <c r="V227" s="12"/>
      <c r="W227" s="12"/>
      <c r="X227" s="12"/>
      <c r="Y227" s="12"/>
      <c r="Z227" s="12"/>
      <c r="AA227" s="12"/>
      <c r="AB227" s="12"/>
      <c r="AC227" s="12"/>
    </row>
    <row r="228" customFormat="false" ht="19.5" hidden="false" customHeight="true" outlineLevel="0" collapsed="false">
      <c r="A228" s="12"/>
      <c r="B228" s="12"/>
      <c r="C228" s="12"/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  <c r="U228" s="12"/>
      <c r="V228" s="12"/>
      <c r="W228" s="12"/>
      <c r="X228" s="12"/>
      <c r="Y228" s="12"/>
      <c r="Z228" s="12"/>
      <c r="AA228" s="12"/>
      <c r="AB228" s="12"/>
      <c r="AC228" s="12"/>
    </row>
    <row r="229" customFormat="false" ht="19.5" hidden="false" customHeight="true" outlineLevel="0" collapsed="false">
      <c r="A229" s="12"/>
      <c r="B229" s="12"/>
      <c r="C229" s="12"/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  <c r="U229" s="12"/>
      <c r="V229" s="12"/>
      <c r="W229" s="12"/>
      <c r="X229" s="12"/>
      <c r="Y229" s="12"/>
      <c r="Z229" s="12"/>
      <c r="AA229" s="12"/>
      <c r="AB229" s="12"/>
      <c r="AC229" s="12"/>
    </row>
    <row r="230" customFormat="false" ht="19.5" hidden="false" customHeight="true" outlineLevel="0" collapsed="false">
      <c r="A230" s="12"/>
      <c r="B230" s="12"/>
      <c r="C230" s="12"/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/>
      <c r="U230" s="12"/>
      <c r="V230" s="12"/>
      <c r="W230" s="12"/>
      <c r="X230" s="12"/>
      <c r="Y230" s="12"/>
      <c r="Z230" s="12"/>
      <c r="AA230" s="12"/>
      <c r="AB230" s="12"/>
      <c r="AC230" s="12"/>
    </row>
    <row r="231" customFormat="false" ht="19.5" hidden="false" customHeight="true" outlineLevel="0" collapsed="false">
      <c r="A231" s="12"/>
      <c r="B231" s="12"/>
      <c r="C231" s="12"/>
      <c r="D231" s="12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2"/>
      <c r="T231" s="12"/>
      <c r="U231" s="12"/>
      <c r="V231" s="12"/>
      <c r="W231" s="12"/>
      <c r="X231" s="12"/>
      <c r="Y231" s="12"/>
      <c r="Z231" s="12"/>
      <c r="AA231" s="12"/>
      <c r="AB231" s="12"/>
      <c r="AC231" s="12"/>
    </row>
    <row r="232" customFormat="false" ht="19.5" hidden="false" customHeight="true" outlineLevel="0" collapsed="false">
      <c r="A232" s="12"/>
      <c r="B232" s="12"/>
      <c r="C232" s="12"/>
      <c r="D232" s="12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  <c r="S232" s="12"/>
      <c r="T232" s="12"/>
      <c r="U232" s="12"/>
      <c r="V232" s="12"/>
      <c r="W232" s="12"/>
      <c r="X232" s="12"/>
      <c r="Y232" s="12"/>
      <c r="Z232" s="12"/>
      <c r="AA232" s="12"/>
      <c r="AB232" s="12"/>
      <c r="AC232" s="12"/>
    </row>
    <row r="233" customFormat="false" ht="19.5" hidden="false" customHeight="true" outlineLevel="0" collapsed="false">
      <c r="A233" s="12"/>
      <c r="B233" s="12"/>
      <c r="C233" s="12"/>
      <c r="D233" s="12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  <c r="S233" s="12"/>
      <c r="T233" s="12"/>
      <c r="U233" s="12"/>
      <c r="V233" s="12"/>
      <c r="W233" s="12"/>
      <c r="X233" s="12"/>
      <c r="Y233" s="12"/>
      <c r="Z233" s="12"/>
      <c r="AA233" s="12"/>
      <c r="AB233" s="12"/>
      <c r="AC233" s="12"/>
    </row>
    <row r="234" customFormat="false" ht="19.5" hidden="false" customHeight="true" outlineLevel="0" collapsed="false">
      <c r="A234" s="12"/>
      <c r="B234" s="12"/>
      <c r="C234" s="12"/>
      <c r="D234" s="12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  <c r="S234" s="12"/>
      <c r="T234" s="12"/>
      <c r="U234" s="12"/>
      <c r="V234" s="12"/>
      <c r="W234" s="12"/>
      <c r="X234" s="12"/>
      <c r="Y234" s="12"/>
      <c r="Z234" s="12"/>
      <c r="AA234" s="12"/>
      <c r="AB234" s="12"/>
      <c r="AC234" s="12"/>
    </row>
    <row r="235" customFormat="false" ht="19.5" hidden="false" customHeight="true" outlineLevel="0" collapsed="false">
      <c r="A235" s="12"/>
      <c r="B235" s="12"/>
      <c r="C235" s="12"/>
      <c r="D235" s="12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  <c r="U235" s="12"/>
      <c r="V235" s="12"/>
      <c r="W235" s="12"/>
      <c r="X235" s="12"/>
      <c r="Y235" s="12"/>
      <c r="Z235" s="12"/>
      <c r="AA235" s="12"/>
      <c r="AB235" s="12"/>
      <c r="AC235" s="12"/>
    </row>
    <row r="236" customFormat="false" ht="19.5" hidden="false" customHeight="true" outlineLevel="0" collapsed="false">
      <c r="A236" s="12"/>
      <c r="B236" s="12"/>
      <c r="C236" s="12"/>
      <c r="D236" s="12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12"/>
      <c r="S236" s="12"/>
      <c r="T236" s="12"/>
      <c r="U236" s="12"/>
      <c r="V236" s="12"/>
      <c r="W236" s="12"/>
      <c r="X236" s="12"/>
      <c r="Y236" s="12"/>
      <c r="Z236" s="12"/>
      <c r="AA236" s="12"/>
      <c r="AB236" s="12"/>
      <c r="AC236" s="12"/>
    </row>
    <row r="237" customFormat="false" ht="19.5" hidden="false" customHeight="true" outlineLevel="0" collapsed="false">
      <c r="A237" s="12"/>
      <c r="B237" s="12"/>
      <c r="C237" s="12"/>
      <c r="D237" s="12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  <c r="Y237" s="12"/>
      <c r="Z237" s="12"/>
      <c r="AA237" s="12"/>
      <c r="AB237" s="12"/>
      <c r="AC237" s="12"/>
    </row>
    <row r="238" customFormat="false" ht="19.5" hidden="false" customHeight="true" outlineLevel="0" collapsed="false">
      <c r="A238" s="12"/>
      <c r="B238" s="12"/>
      <c r="C238" s="12"/>
      <c r="D238" s="12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12"/>
      <c r="S238" s="12"/>
      <c r="T238" s="12"/>
      <c r="U238" s="12"/>
      <c r="V238" s="12"/>
      <c r="W238" s="12"/>
      <c r="X238" s="12"/>
      <c r="Y238" s="12"/>
      <c r="Z238" s="12"/>
      <c r="AA238" s="12"/>
      <c r="AB238" s="12"/>
      <c r="AC238" s="12"/>
    </row>
    <row r="239" customFormat="false" ht="15.75" hidden="false" customHeight="true" outlineLevel="0" collapsed="false"/>
    <row r="240" customFormat="false" ht="15.75" hidden="false" customHeight="true" outlineLevel="0" collapsed="false"/>
    <row r="241" customFormat="false" ht="15.75" hidden="false" customHeight="true" outlineLevel="0" collapsed="false"/>
    <row r="242" customFormat="false" ht="15.75" hidden="false" customHeight="true" outlineLevel="0" collapsed="false"/>
    <row r="243" customFormat="false" ht="15.75" hidden="false" customHeight="true" outlineLevel="0" collapsed="false"/>
    <row r="244" customFormat="false" ht="15.75" hidden="false" customHeight="true" outlineLevel="0" collapsed="false"/>
    <row r="245" customFormat="false" ht="15.75" hidden="false" customHeight="true" outlineLevel="0" collapsed="false"/>
    <row r="246" customFormat="false" ht="15.75" hidden="false" customHeight="true" outlineLevel="0" collapsed="false"/>
    <row r="247" customFormat="false" ht="15.75" hidden="false" customHeight="true" outlineLevel="0" collapsed="false"/>
    <row r="248" customFormat="false" ht="15.75" hidden="false" customHeight="true" outlineLevel="0" collapsed="false"/>
    <row r="249" customFormat="false" ht="15.75" hidden="false" customHeight="true" outlineLevel="0" collapsed="false"/>
    <row r="250" customFormat="false" ht="15.75" hidden="false" customHeight="true" outlineLevel="0" collapsed="false"/>
    <row r="251" customFormat="false" ht="15.75" hidden="false" customHeight="true" outlineLevel="0" collapsed="false"/>
    <row r="252" customFormat="false" ht="15.75" hidden="false" customHeight="true" outlineLevel="0" collapsed="false"/>
    <row r="253" customFormat="false" ht="15.75" hidden="false" customHeight="true" outlineLevel="0" collapsed="false"/>
    <row r="254" customFormat="false" ht="15.75" hidden="false" customHeight="true" outlineLevel="0" collapsed="false"/>
    <row r="255" customFormat="false" ht="15.75" hidden="false" customHeight="true" outlineLevel="0" collapsed="false"/>
    <row r="256" customFormat="false" ht="15.75" hidden="false" customHeight="true" outlineLevel="0" collapsed="false"/>
    <row r="257" customFormat="false" ht="15.75" hidden="false" customHeight="true" outlineLevel="0" collapsed="false"/>
    <row r="258" customFormat="false" ht="15.75" hidden="false" customHeight="true" outlineLevel="0" collapsed="false"/>
    <row r="259" customFormat="false" ht="15.75" hidden="false" customHeight="true" outlineLevel="0" collapsed="false"/>
    <row r="260" customFormat="false" ht="15.75" hidden="false" customHeight="true" outlineLevel="0" collapsed="false"/>
    <row r="261" customFormat="false" ht="15.75" hidden="false" customHeight="true" outlineLevel="0" collapsed="false"/>
    <row r="262" customFormat="false" ht="15.75" hidden="false" customHeight="true" outlineLevel="0" collapsed="false"/>
    <row r="263" customFormat="false" ht="15.75" hidden="false" customHeight="true" outlineLevel="0" collapsed="false"/>
    <row r="264" customFormat="false" ht="15.75" hidden="false" customHeight="true" outlineLevel="0" collapsed="false"/>
    <row r="265" customFormat="false" ht="15.75" hidden="false" customHeight="true" outlineLevel="0" collapsed="false"/>
    <row r="266" customFormat="false" ht="15.75" hidden="false" customHeight="true" outlineLevel="0" collapsed="false"/>
    <row r="267" customFormat="false" ht="15.75" hidden="false" customHeight="true" outlineLevel="0" collapsed="false"/>
    <row r="268" customFormat="false" ht="15.75" hidden="false" customHeight="true" outlineLevel="0" collapsed="false"/>
    <row r="269" customFormat="false" ht="15.75" hidden="false" customHeight="true" outlineLevel="0" collapsed="false"/>
    <row r="270" customFormat="false" ht="15.75" hidden="false" customHeight="true" outlineLevel="0" collapsed="false"/>
    <row r="271" customFormat="false" ht="15.75" hidden="false" customHeight="true" outlineLevel="0" collapsed="false"/>
    <row r="272" customFormat="false" ht="15.75" hidden="false" customHeight="true" outlineLevel="0" collapsed="false"/>
    <row r="273" customFormat="false" ht="15.75" hidden="false" customHeight="true" outlineLevel="0" collapsed="false"/>
    <row r="274" customFormat="false" ht="15.75" hidden="false" customHeight="true" outlineLevel="0" collapsed="false"/>
    <row r="275" customFormat="false" ht="15.75" hidden="false" customHeight="true" outlineLevel="0" collapsed="false"/>
    <row r="276" customFormat="false" ht="15.75" hidden="false" customHeight="true" outlineLevel="0" collapsed="false"/>
    <row r="277" customFormat="false" ht="15.75" hidden="false" customHeight="true" outlineLevel="0" collapsed="false"/>
    <row r="278" customFormat="false" ht="15.75" hidden="false" customHeight="true" outlineLevel="0" collapsed="false"/>
    <row r="279" customFormat="false" ht="15.75" hidden="false" customHeight="true" outlineLevel="0" collapsed="false"/>
    <row r="280" customFormat="false" ht="15.75" hidden="false" customHeight="true" outlineLevel="0" collapsed="false"/>
    <row r="281" customFormat="false" ht="15.75" hidden="false" customHeight="true" outlineLevel="0" collapsed="false"/>
    <row r="282" customFormat="false" ht="15.75" hidden="false" customHeight="true" outlineLevel="0" collapsed="false"/>
    <row r="283" customFormat="false" ht="15.75" hidden="false" customHeight="true" outlineLevel="0" collapsed="false"/>
    <row r="284" customFormat="false" ht="15.75" hidden="false" customHeight="true" outlineLevel="0" collapsed="false"/>
    <row r="285" customFormat="false" ht="15.75" hidden="false" customHeight="true" outlineLevel="0" collapsed="false"/>
    <row r="286" customFormat="false" ht="15.75" hidden="false" customHeight="true" outlineLevel="0" collapsed="false"/>
    <row r="287" customFormat="false" ht="15.75" hidden="false" customHeight="true" outlineLevel="0" collapsed="false"/>
    <row r="288" customFormat="false" ht="15.75" hidden="false" customHeight="true" outlineLevel="0" collapsed="false"/>
    <row r="289" customFormat="false" ht="15.75" hidden="false" customHeight="true" outlineLevel="0" collapsed="false"/>
    <row r="290" customFormat="false" ht="15.75" hidden="false" customHeight="true" outlineLevel="0" collapsed="false"/>
    <row r="291" customFormat="false" ht="15.75" hidden="false" customHeight="true" outlineLevel="0" collapsed="false"/>
    <row r="292" customFormat="false" ht="15.75" hidden="false" customHeight="true" outlineLevel="0" collapsed="false"/>
    <row r="293" customFormat="false" ht="15.75" hidden="false" customHeight="true" outlineLevel="0" collapsed="false"/>
    <row r="294" customFormat="false" ht="15.75" hidden="false" customHeight="true" outlineLevel="0" collapsed="false"/>
    <row r="295" customFormat="false" ht="15.75" hidden="false" customHeight="true" outlineLevel="0" collapsed="false"/>
    <row r="296" customFormat="false" ht="15.75" hidden="false" customHeight="true" outlineLevel="0" collapsed="false"/>
    <row r="297" customFormat="false" ht="15.75" hidden="false" customHeight="true" outlineLevel="0" collapsed="false"/>
    <row r="298" customFormat="false" ht="15.75" hidden="false" customHeight="true" outlineLevel="0" collapsed="false"/>
    <row r="299" customFormat="false" ht="15.75" hidden="false" customHeight="true" outlineLevel="0" collapsed="false"/>
    <row r="300" customFormat="false" ht="15.75" hidden="false" customHeight="true" outlineLevel="0" collapsed="false"/>
    <row r="301" customFormat="false" ht="15.75" hidden="false" customHeight="true" outlineLevel="0" collapsed="false"/>
    <row r="302" customFormat="false" ht="15.75" hidden="false" customHeight="true" outlineLevel="0" collapsed="false"/>
    <row r="303" customFormat="false" ht="15.75" hidden="false" customHeight="true" outlineLevel="0" collapsed="false"/>
    <row r="304" customFormat="false" ht="15.75" hidden="false" customHeight="true" outlineLevel="0" collapsed="false"/>
    <row r="305" customFormat="false" ht="15.75" hidden="false" customHeight="true" outlineLevel="0" collapsed="false"/>
    <row r="306" customFormat="false" ht="15.75" hidden="false" customHeight="true" outlineLevel="0" collapsed="false"/>
    <row r="307" customFormat="false" ht="15.75" hidden="false" customHeight="true" outlineLevel="0" collapsed="false"/>
    <row r="308" customFormat="false" ht="15.75" hidden="false" customHeight="true" outlineLevel="0" collapsed="false"/>
    <row r="309" customFormat="false" ht="15.75" hidden="false" customHeight="true" outlineLevel="0" collapsed="false"/>
    <row r="310" customFormat="false" ht="15.75" hidden="false" customHeight="true" outlineLevel="0" collapsed="false"/>
    <row r="311" customFormat="false" ht="15.75" hidden="false" customHeight="true" outlineLevel="0" collapsed="false"/>
    <row r="312" customFormat="false" ht="15.75" hidden="false" customHeight="true" outlineLevel="0" collapsed="false"/>
    <row r="313" customFormat="false" ht="15.75" hidden="false" customHeight="true" outlineLevel="0" collapsed="false"/>
    <row r="314" customFormat="false" ht="15.75" hidden="false" customHeight="true" outlineLevel="0" collapsed="false"/>
    <row r="315" customFormat="false" ht="15.75" hidden="false" customHeight="true" outlineLevel="0" collapsed="false"/>
    <row r="316" customFormat="false" ht="15.75" hidden="false" customHeight="true" outlineLevel="0" collapsed="false"/>
    <row r="317" customFormat="false" ht="15.75" hidden="false" customHeight="true" outlineLevel="0" collapsed="false"/>
    <row r="318" customFormat="false" ht="15.75" hidden="false" customHeight="true" outlineLevel="0" collapsed="false"/>
    <row r="319" customFormat="false" ht="15.75" hidden="false" customHeight="true" outlineLevel="0" collapsed="false"/>
    <row r="320" customFormat="false" ht="15.75" hidden="false" customHeight="true" outlineLevel="0" collapsed="false"/>
    <row r="321" customFormat="false" ht="15.75" hidden="false" customHeight="true" outlineLevel="0" collapsed="false"/>
    <row r="322" customFormat="false" ht="15.75" hidden="false" customHeight="true" outlineLevel="0" collapsed="false"/>
    <row r="323" customFormat="false" ht="15.75" hidden="false" customHeight="true" outlineLevel="0" collapsed="false"/>
    <row r="324" customFormat="false" ht="15.75" hidden="false" customHeight="true" outlineLevel="0" collapsed="false"/>
    <row r="325" customFormat="false" ht="15.75" hidden="false" customHeight="true" outlineLevel="0" collapsed="false"/>
    <row r="326" customFormat="false" ht="15.75" hidden="false" customHeight="true" outlineLevel="0" collapsed="false"/>
    <row r="327" customFormat="false" ht="15.75" hidden="false" customHeight="true" outlineLevel="0" collapsed="false"/>
    <row r="328" customFormat="false" ht="15.75" hidden="false" customHeight="true" outlineLevel="0" collapsed="false"/>
    <row r="329" customFormat="false" ht="15.75" hidden="false" customHeight="true" outlineLevel="0" collapsed="false"/>
    <row r="330" customFormat="false" ht="15.75" hidden="false" customHeight="true" outlineLevel="0" collapsed="false"/>
    <row r="331" customFormat="false" ht="15.75" hidden="false" customHeight="true" outlineLevel="0" collapsed="false"/>
    <row r="332" customFormat="false" ht="15.75" hidden="false" customHeight="true" outlineLevel="0" collapsed="false"/>
    <row r="333" customFormat="false" ht="15.75" hidden="false" customHeight="true" outlineLevel="0" collapsed="false"/>
    <row r="334" customFormat="false" ht="15.75" hidden="false" customHeight="true" outlineLevel="0" collapsed="false"/>
    <row r="335" customFormat="false" ht="15.75" hidden="false" customHeight="true" outlineLevel="0" collapsed="false"/>
    <row r="336" customFormat="false" ht="15.75" hidden="false" customHeight="true" outlineLevel="0" collapsed="false"/>
    <row r="337" customFormat="false" ht="15.75" hidden="false" customHeight="true" outlineLevel="0" collapsed="false"/>
    <row r="338" customFormat="false" ht="15.75" hidden="false" customHeight="true" outlineLevel="0" collapsed="false"/>
    <row r="339" customFormat="false" ht="15.75" hidden="false" customHeight="true" outlineLevel="0" collapsed="false"/>
    <row r="340" customFormat="false" ht="15.75" hidden="false" customHeight="true" outlineLevel="0" collapsed="false"/>
    <row r="341" customFormat="false" ht="15.75" hidden="false" customHeight="true" outlineLevel="0" collapsed="false"/>
    <row r="342" customFormat="false" ht="15.75" hidden="false" customHeight="true" outlineLevel="0" collapsed="false"/>
    <row r="343" customFormat="false" ht="15.75" hidden="false" customHeight="true" outlineLevel="0" collapsed="false"/>
    <row r="344" customFormat="false" ht="15.75" hidden="false" customHeight="true" outlineLevel="0" collapsed="false"/>
    <row r="345" customFormat="false" ht="15.75" hidden="false" customHeight="true" outlineLevel="0" collapsed="false"/>
    <row r="346" customFormat="false" ht="15.75" hidden="false" customHeight="true" outlineLevel="0" collapsed="false"/>
    <row r="347" customFormat="false" ht="15.75" hidden="false" customHeight="true" outlineLevel="0" collapsed="false"/>
    <row r="348" customFormat="false" ht="15.75" hidden="false" customHeight="true" outlineLevel="0" collapsed="false"/>
    <row r="349" customFormat="false" ht="15.75" hidden="false" customHeight="true" outlineLevel="0" collapsed="false"/>
    <row r="350" customFormat="false" ht="15.75" hidden="false" customHeight="true" outlineLevel="0" collapsed="false"/>
    <row r="351" customFormat="false" ht="15.75" hidden="false" customHeight="true" outlineLevel="0" collapsed="false"/>
    <row r="352" customFormat="false" ht="15.75" hidden="false" customHeight="true" outlineLevel="0" collapsed="false"/>
    <row r="353" customFormat="false" ht="15.75" hidden="false" customHeight="true" outlineLevel="0" collapsed="false"/>
    <row r="354" customFormat="false" ht="15.75" hidden="false" customHeight="true" outlineLevel="0" collapsed="false"/>
    <row r="355" customFormat="false" ht="15.75" hidden="false" customHeight="true" outlineLevel="0" collapsed="false"/>
    <row r="356" customFormat="false" ht="15.75" hidden="false" customHeight="true" outlineLevel="0" collapsed="false"/>
    <row r="357" customFormat="false" ht="15.75" hidden="false" customHeight="true" outlineLevel="0" collapsed="false"/>
    <row r="358" customFormat="false" ht="15.75" hidden="false" customHeight="true" outlineLevel="0" collapsed="false"/>
    <row r="359" customFormat="false" ht="15.75" hidden="false" customHeight="true" outlineLevel="0" collapsed="false"/>
    <row r="360" customFormat="false" ht="15.75" hidden="false" customHeight="true" outlineLevel="0" collapsed="false"/>
    <row r="361" customFormat="false" ht="15.75" hidden="false" customHeight="true" outlineLevel="0" collapsed="false"/>
    <row r="362" customFormat="false" ht="15.75" hidden="false" customHeight="true" outlineLevel="0" collapsed="false"/>
    <row r="363" customFormat="false" ht="15.75" hidden="false" customHeight="true" outlineLevel="0" collapsed="false"/>
    <row r="364" customFormat="false" ht="15.75" hidden="false" customHeight="true" outlineLevel="0" collapsed="false"/>
    <row r="365" customFormat="false" ht="15.75" hidden="false" customHeight="true" outlineLevel="0" collapsed="false"/>
    <row r="366" customFormat="false" ht="15.75" hidden="false" customHeight="true" outlineLevel="0" collapsed="false"/>
    <row r="367" customFormat="false" ht="15.75" hidden="false" customHeight="true" outlineLevel="0" collapsed="false"/>
    <row r="368" customFormat="false" ht="15.75" hidden="false" customHeight="true" outlineLevel="0" collapsed="false"/>
    <row r="369" customFormat="false" ht="15.75" hidden="false" customHeight="true" outlineLevel="0" collapsed="false"/>
    <row r="370" customFormat="false" ht="15.75" hidden="false" customHeight="true" outlineLevel="0" collapsed="false"/>
    <row r="371" customFormat="false" ht="15.75" hidden="false" customHeight="true" outlineLevel="0" collapsed="false"/>
    <row r="372" customFormat="false" ht="15.75" hidden="false" customHeight="true" outlineLevel="0" collapsed="false"/>
    <row r="373" customFormat="false" ht="15.75" hidden="false" customHeight="true" outlineLevel="0" collapsed="false"/>
    <row r="374" customFormat="false" ht="15.75" hidden="false" customHeight="true" outlineLevel="0" collapsed="false"/>
    <row r="375" customFormat="false" ht="15.75" hidden="false" customHeight="true" outlineLevel="0" collapsed="false"/>
    <row r="376" customFormat="false" ht="15.75" hidden="false" customHeight="true" outlineLevel="0" collapsed="false"/>
    <row r="377" customFormat="false" ht="15.75" hidden="false" customHeight="true" outlineLevel="0" collapsed="false"/>
    <row r="378" customFormat="false" ht="15.75" hidden="false" customHeight="true" outlineLevel="0" collapsed="false"/>
    <row r="379" customFormat="false" ht="15.75" hidden="false" customHeight="true" outlineLevel="0" collapsed="false"/>
    <row r="380" customFormat="false" ht="15.75" hidden="false" customHeight="true" outlineLevel="0" collapsed="false"/>
    <row r="381" customFormat="false" ht="15.75" hidden="false" customHeight="true" outlineLevel="0" collapsed="false"/>
    <row r="382" customFormat="false" ht="15.75" hidden="false" customHeight="true" outlineLevel="0" collapsed="false"/>
    <row r="383" customFormat="false" ht="15.75" hidden="false" customHeight="true" outlineLevel="0" collapsed="false"/>
    <row r="384" customFormat="false" ht="15.75" hidden="false" customHeight="true" outlineLevel="0" collapsed="false"/>
    <row r="385" customFormat="false" ht="15.75" hidden="false" customHeight="true" outlineLevel="0" collapsed="false"/>
    <row r="386" customFormat="false" ht="15.75" hidden="false" customHeight="true" outlineLevel="0" collapsed="false"/>
    <row r="387" customFormat="false" ht="15.75" hidden="false" customHeight="true" outlineLevel="0" collapsed="false"/>
    <row r="388" customFormat="false" ht="15.75" hidden="false" customHeight="true" outlineLevel="0" collapsed="false"/>
    <row r="389" customFormat="false" ht="15.75" hidden="false" customHeight="true" outlineLevel="0" collapsed="false"/>
    <row r="390" customFormat="false" ht="15.75" hidden="false" customHeight="true" outlineLevel="0" collapsed="false"/>
    <row r="391" customFormat="false" ht="15.75" hidden="false" customHeight="true" outlineLevel="0" collapsed="false"/>
    <row r="392" customFormat="false" ht="15.75" hidden="false" customHeight="true" outlineLevel="0" collapsed="false"/>
    <row r="393" customFormat="false" ht="15.75" hidden="false" customHeight="true" outlineLevel="0" collapsed="false"/>
    <row r="394" customFormat="false" ht="15.75" hidden="false" customHeight="true" outlineLevel="0" collapsed="false"/>
    <row r="395" customFormat="false" ht="15.75" hidden="false" customHeight="true" outlineLevel="0" collapsed="false"/>
    <row r="396" customFormat="false" ht="15.75" hidden="false" customHeight="true" outlineLevel="0" collapsed="false"/>
    <row r="397" customFormat="false" ht="15.75" hidden="false" customHeight="true" outlineLevel="0" collapsed="false"/>
    <row r="398" customFormat="false" ht="15.75" hidden="false" customHeight="true" outlineLevel="0" collapsed="false"/>
    <row r="399" customFormat="false" ht="15.75" hidden="false" customHeight="true" outlineLevel="0" collapsed="false"/>
    <row r="400" customFormat="false" ht="15.75" hidden="false" customHeight="true" outlineLevel="0" collapsed="false"/>
    <row r="401" customFormat="false" ht="15.75" hidden="false" customHeight="true" outlineLevel="0" collapsed="false"/>
    <row r="402" customFormat="false" ht="15.75" hidden="false" customHeight="true" outlineLevel="0" collapsed="false"/>
    <row r="403" customFormat="false" ht="15.75" hidden="false" customHeight="true" outlineLevel="0" collapsed="false"/>
    <row r="404" customFormat="false" ht="15.75" hidden="false" customHeight="true" outlineLevel="0" collapsed="false"/>
    <row r="405" customFormat="false" ht="15.75" hidden="false" customHeight="true" outlineLevel="0" collapsed="false"/>
    <row r="406" customFormat="false" ht="15.75" hidden="false" customHeight="true" outlineLevel="0" collapsed="false"/>
    <row r="407" customFormat="false" ht="15.75" hidden="false" customHeight="true" outlineLevel="0" collapsed="false"/>
    <row r="408" customFormat="false" ht="15.75" hidden="false" customHeight="true" outlineLevel="0" collapsed="false"/>
    <row r="409" customFormat="false" ht="15.75" hidden="false" customHeight="true" outlineLevel="0" collapsed="false"/>
    <row r="410" customFormat="false" ht="15.75" hidden="false" customHeight="true" outlineLevel="0" collapsed="false"/>
    <row r="411" customFormat="false" ht="15.75" hidden="false" customHeight="true" outlineLevel="0" collapsed="false"/>
    <row r="412" customFormat="false" ht="15.75" hidden="false" customHeight="true" outlineLevel="0" collapsed="false"/>
    <row r="413" customFormat="false" ht="15.75" hidden="false" customHeight="true" outlineLevel="0" collapsed="false"/>
    <row r="414" customFormat="false" ht="15.75" hidden="false" customHeight="true" outlineLevel="0" collapsed="false"/>
    <row r="415" customFormat="false" ht="15.75" hidden="false" customHeight="true" outlineLevel="0" collapsed="false"/>
    <row r="416" customFormat="false" ht="15.75" hidden="false" customHeight="true" outlineLevel="0" collapsed="false"/>
    <row r="417" customFormat="false" ht="15.75" hidden="false" customHeight="true" outlineLevel="0" collapsed="false"/>
    <row r="418" customFormat="false" ht="15.75" hidden="false" customHeight="true" outlineLevel="0" collapsed="false"/>
    <row r="419" customFormat="false" ht="15.75" hidden="false" customHeight="true" outlineLevel="0" collapsed="false"/>
    <row r="420" customFormat="false" ht="15.75" hidden="false" customHeight="true" outlineLevel="0" collapsed="false"/>
    <row r="421" customFormat="false" ht="15.75" hidden="false" customHeight="true" outlineLevel="0" collapsed="false"/>
    <row r="422" customFormat="false" ht="15.75" hidden="false" customHeight="true" outlineLevel="0" collapsed="false"/>
    <row r="423" customFormat="false" ht="15.75" hidden="false" customHeight="true" outlineLevel="0" collapsed="false"/>
    <row r="424" customFormat="false" ht="15.75" hidden="false" customHeight="true" outlineLevel="0" collapsed="false"/>
    <row r="425" customFormat="false" ht="15.75" hidden="false" customHeight="true" outlineLevel="0" collapsed="false"/>
    <row r="426" customFormat="false" ht="15.75" hidden="false" customHeight="true" outlineLevel="0" collapsed="false"/>
    <row r="427" customFormat="false" ht="15.75" hidden="false" customHeight="true" outlineLevel="0" collapsed="false"/>
    <row r="428" customFormat="false" ht="15.75" hidden="false" customHeight="true" outlineLevel="0" collapsed="false"/>
    <row r="429" customFormat="false" ht="15.75" hidden="false" customHeight="true" outlineLevel="0" collapsed="false"/>
    <row r="430" customFormat="false" ht="15.75" hidden="false" customHeight="true" outlineLevel="0" collapsed="false"/>
    <row r="431" customFormat="false" ht="15.75" hidden="false" customHeight="true" outlineLevel="0" collapsed="false"/>
    <row r="432" customFormat="false" ht="15.75" hidden="false" customHeight="true" outlineLevel="0" collapsed="false"/>
    <row r="433" customFormat="false" ht="15.75" hidden="false" customHeight="true" outlineLevel="0" collapsed="false"/>
    <row r="434" customFormat="false" ht="15.75" hidden="false" customHeight="true" outlineLevel="0" collapsed="false"/>
    <row r="435" customFormat="false" ht="15.75" hidden="false" customHeight="true" outlineLevel="0" collapsed="false"/>
    <row r="436" customFormat="false" ht="15.75" hidden="false" customHeight="true" outlineLevel="0" collapsed="false"/>
    <row r="437" customFormat="false" ht="15.75" hidden="false" customHeight="true" outlineLevel="0" collapsed="false"/>
    <row r="438" customFormat="false" ht="15.75" hidden="false" customHeight="true" outlineLevel="0" collapsed="false"/>
    <row r="439" customFormat="false" ht="15.75" hidden="false" customHeight="true" outlineLevel="0" collapsed="false"/>
    <row r="440" customFormat="false" ht="15.75" hidden="false" customHeight="true" outlineLevel="0" collapsed="false"/>
    <row r="441" customFormat="false" ht="15.75" hidden="false" customHeight="true" outlineLevel="0" collapsed="false"/>
    <row r="442" customFormat="false" ht="15.75" hidden="false" customHeight="true" outlineLevel="0" collapsed="false"/>
    <row r="443" customFormat="false" ht="15.75" hidden="false" customHeight="true" outlineLevel="0" collapsed="false"/>
    <row r="444" customFormat="false" ht="15.75" hidden="false" customHeight="true" outlineLevel="0" collapsed="false"/>
    <row r="445" customFormat="false" ht="15.75" hidden="false" customHeight="true" outlineLevel="0" collapsed="false"/>
    <row r="446" customFormat="false" ht="15.75" hidden="false" customHeight="true" outlineLevel="0" collapsed="false"/>
    <row r="447" customFormat="false" ht="15.75" hidden="false" customHeight="true" outlineLevel="0" collapsed="false"/>
    <row r="448" customFormat="false" ht="15.75" hidden="false" customHeight="true" outlineLevel="0" collapsed="false"/>
    <row r="449" customFormat="false" ht="15.75" hidden="false" customHeight="true" outlineLevel="0" collapsed="false"/>
    <row r="450" customFormat="false" ht="15.75" hidden="false" customHeight="true" outlineLevel="0" collapsed="false"/>
    <row r="451" customFormat="false" ht="15.75" hidden="false" customHeight="true" outlineLevel="0" collapsed="false"/>
    <row r="452" customFormat="false" ht="15.75" hidden="false" customHeight="true" outlineLevel="0" collapsed="false"/>
    <row r="453" customFormat="false" ht="15.75" hidden="false" customHeight="true" outlineLevel="0" collapsed="false"/>
    <row r="454" customFormat="false" ht="15.75" hidden="false" customHeight="true" outlineLevel="0" collapsed="false"/>
    <row r="455" customFormat="false" ht="15.75" hidden="false" customHeight="true" outlineLevel="0" collapsed="false"/>
    <row r="456" customFormat="false" ht="15.75" hidden="false" customHeight="true" outlineLevel="0" collapsed="false"/>
    <row r="457" customFormat="false" ht="15.75" hidden="false" customHeight="true" outlineLevel="0" collapsed="false"/>
    <row r="458" customFormat="false" ht="15.75" hidden="false" customHeight="true" outlineLevel="0" collapsed="false"/>
    <row r="459" customFormat="false" ht="15.75" hidden="false" customHeight="true" outlineLevel="0" collapsed="false"/>
    <row r="460" customFormat="false" ht="15.75" hidden="false" customHeight="true" outlineLevel="0" collapsed="false"/>
    <row r="461" customFormat="false" ht="15.75" hidden="false" customHeight="true" outlineLevel="0" collapsed="false"/>
    <row r="462" customFormat="false" ht="15.75" hidden="false" customHeight="true" outlineLevel="0" collapsed="false"/>
    <row r="463" customFormat="false" ht="15.75" hidden="false" customHeight="true" outlineLevel="0" collapsed="false"/>
    <row r="464" customFormat="false" ht="15.75" hidden="false" customHeight="true" outlineLevel="0" collapsed="false"/>
    <row r="465" customFormat="false" ht="15.75" hidden="false" customHeight="true" outlineLevel="0" collapsed="false"/>
    <row r="466" customFormat="false" ht="15.75" hidden="false" customHeight="true" outlineLevel="0" collapsed="false"/>
    <row r="467" customFormat="false" ht="15.75" hidden="false" customHeight="true" outlineLevel="0" collapsed="false"/>
    <row r="468" customFormat="false" ht="15.75" hidden="false" customHeight="true" outlineLevel="0" collapsed="false"/>
    <row r="469" customFormat="false" ht="15.75" hidden="false" customHeight="true" outlineLevel="0" collapsed="false"/>
    <row r="470" customFormat="false" ht="15.75" hidden="false" customHeight="true" outlineLevel="0" collapsed="false"/>
    <row r="471" customFormat="false" ht="15.75" hidden="false" customHeight="true" outlineLevel="0" collapsed="false"/>
    <row r="472" customFormat="false" ht="15.75" hidden="false" customHeight="true" outlineLevel="0" collapsed="false"/>
    <row r="473" customFormat="false" ht="15.75" hidden="false" customHeight="true" outlineLevel="0" collapsed="false"/>
    <row r="474" customFormat="false" ht="15.75" hidden="false" customHeight="true" outlineLevel="0" collapsed="false"/>
    <row r="475" customFormat="false" ht="15.75" hidden="false" customHeight="true" outlineLevel="0" collapsed="false"/>
    <row r="476" customFormat="false" ht="15.75" hidden="false" customHeight="true" outlineLevel="0" collapsed="false"/>
    <row r="477" customFormat="false" ht="15.75" hidden="false" customHeight="true" outlineLevel="0" collapsed="false"/>
    <row r="478" customFormat="false" ht="15.75" hidden="false" customHeight="true" outlineLevel="0" collapsed="false"/>
    <row r="479" customFormat="false" ht="15.75" hidden="false" customHeight="true" outlineLevel="0" collapsed="false"/>
    <row r="480" customFormat="false" ht="15.75" hidden="false" customHeight="true" outlineLevel="0" collapsed="false"/>
    <row r="481" customFormat="false" ht="15.75" hidden="false" customHeight="true" outlineLevel="0" collapsed="false"/>
    <row r="482" customFormat="false" ht="15.75" hidden="false" customHeight="true" outlineLevel="0" collapsed="false"/>
    <row r="483" customFormat="false" ht="15.75" hidden="false" customHeight="true" outlineLevel="0" collapsed="false"/>
    <row r="484" customFormat="false" ht="15.75" hidden="false" customHeight="true" outlineLevel="0" collapsed="false"/>
    <row r="485" customFormat="false" ht="15.75" hidden="false" customHeight="true" outlineLevel="0" collapsed="false"/>
    <row r="486" customFormat="false" ht="15.75" hidden="false" customHeight="true" outlineLevel="0" collapsed="false"/>
    <row r="487" customFormat="false" ht="15.75" hidden="false" customHeight="true" outlineLevel="0" collapsed="false"/>
    <row r="488" customFormat="false" ht="15.75" hidden="false" customHeight="true" outlineLevel="0" collapsed="false"/>
    <row r="489" customFormat="false" ht="15.75" hidden="false" customHeight="true" outlineLevel="0" collapsed="false"/>
    <row r="490" customFormat="false" ht="15.75" hidden="false" customHeight="true" outlineLevel="0" collapsed="false"/>
    <row r="491" customFormat="false" ht="15.75" hidden="false" customHeight="true" outlineLevel="0" collapsed="false"/>
    <row r="492" customFormat="false" ht="15.75" hidden="false" customHeight="true" outlineLevel="0" collapsed="false"/>
    <row r="493" customFormat="false" ht="15.75" hidden="false" customHeight="true" outlineLevel="0" collapsed="false"/>
    <row r="494" customFormat="false" ht="15.75" hidden="false" customHeight="true" outlineLevel="0" collapsed="false"/>
    <row r="495" customFormat="false" ht="15.75" hidden="false" customHeight="true" outlineLevel="0" collapsed="false"/>
    <row r="496" customFormat="false" ht="15.75" hidden="false" customHeight="true" outlineLevel="0" collapsed="false"/>
    <row r="497" customFormat="false" ht="15.75" hidden="false" customHeight="true" outlineLevel="0" collapsed="false"/>
    <row r="498" customFormat="false" ht="15.75" hidden="false" customHeight="true" outlineLevel="0" collapsed="false"/>
    <row r="499" customFormat="false" ht="15.75" hidden="false" customHeight="true" outlineLevel="0" collapsed="false"/>
    <row r="500" customFormat="false" ht="15.75" hidden="false" customHeight="true" outlineLevel="0" collapsed="false"/>
    <row r="501" customFormat="false" ht="15.75" hidden="false" customHeight="true" outlineLevel="0" collapsed="false"/>
    <row r="502" customFormat="false" ht="15.75" hidden="false" customHeight="true" outlineLevel="0" collapsed="false"/>
    <row r="503" customFormat="false" ht="15.75" hidden="false" customHeight="true" outlineLevel="0" collapsed="false"/>
    <row r="504" customFormat="false" ht="15.75" hidden="false" customHeight="true" outlineLevel="0" collapsed="false"/>
    <row r="505" customFormat="false" ht="15.75" hidden="false" customHeight="true" outlineLevel="0" collapsed="false"/>
    <row r="506" customFormat="false" ht="15.75" hidden="false" customHeight="true" outlineLevel="0" collapsed="false"/>
    <row r="507" customFormat="false" ht="15.75" hidden="false" customHeight="true" outlineLevel="0" collapsed="false"/>
    <row r="508" customFormat="false" ht="15.75" hidden="false" customHeight="true" outlineLevel="0" collapsed="false"/>
    <row r="509" customFormat="false" ht="15.75" hidden="false" customHeight="true" outlineLevel="0" collapsed="false"/>
    <row r="510" customFormat="false" ht="15.75" hidden="false" customHeight="true" outlineLevel="0" collapsed="false"/>
    <row r="511" customFormat="false" ht="15.75" hidden="false" customHeight="true" outlineLevel="0" collapsed="false"/>
    <row r="512" customFormat="false" ht="15.75" hidden="false" customHeight="true" outlineLevel="0" collapsed="false"/>
    <row r="513" customFormat="false" ht="15.75" hidden="false" customHeight="true" outlineLevel="0" collapsed="false"/>
    <row r="514" customFormat="false" ht="15.75" hidden="false" customHeight="true" outlineLevel="0" collapsed="false"/>
    <row r="515" customFormat="false" ht="15.75" hidden="false" customHeight="true" outlineLevel="0" collapsed="false"/>
    <row r="516" customFormat="false" ht="15.75" hidden="false" customHeight="true" outlineLevel="0" collapsed="false"/>
    <row r="517" customFormat="false" ht="15.75" hidden="false" customHeight="true" outlineLevel="0" collapsed="false"/>
    <row r="518" customFormat="false" ht="15.75" hidden="false" customHeight="true" outlineLevel="0" collapsed="false"/>
    <row r="519" customFormat="false" ht="15.75" hidden="false" customHeight="true" outlineLevel="0" collapsed="false"/>
    <row r="520" customFormat="false" ht="15.75" hidden="false" customHeight="true" outlineLevel="0" collapsed="false"/>
    <row r="521" customFormat="false" ht="15.75" hidden="false" customHeight="true" outlineLevel="0" collapsed="false"/>
    <row r="522" customFormat="false" ht="15.75" hidden="false" customHeight="true" outlineLevel="0" collapsed="false"/>
    <row r="523" customFormat="false" ht="15.75" hidden="false" customHeight="true" outlineLevel="0" collapsed="false"/>
    <row r="524" customFormat="false" ht="15.75" hidden="false" customHeight="true" outlineLevel="0" collapsed="false"/>
    <row r="525" customFormat="false" ht="15.75" hidden="false" customHeight="true" outlineLevel="0" collapsed="false"/>
    <row r="526" customFormat="false" ht="15.75" hidden="false" customHeight="true" outlineLevel="0" collapsed="false"/>
    <row r="527" customFormat="false" ht="15.75" hidden="false" customHeight="true" outlineLevel="0" collapsed="false"/>
    <row r="528" customFormat="false" ht="15.75" hidden="false" customHeight="true" outlineLevel="0" collapsed="false"/>
    <row r="529" customFormat="false" ht="15.75" hidden="false" customHeight="true" outlineLevel="0" collapsed="false"/>
    <row r="530" customFormat="false" ht="15.75" hidden="false" customHeight="true" outlineLevel="0" collapsed="false"/>
    <row r="531" customFormat="false" ht="15.75" hidden="false" customHeight="true" outlineLevel="0" collapsed="false"/>
    <row r="532" customFormat="false" ht="15.75" hidden="false" customHeight="true" outlineLevel="0" collapsed="false"/>
    <row r="533" customFormat="false" ht="15.75" hidden="false" customHeight="true" outlineLevel="0" collapsed="false"/>
    <row r="534" customFormat="false" ht="15.75" hidden="false" customHeight="true" outlineLevel="0" collapsed="false"/>
    <row r="535" customFormat="false" ht="15.75" hidden="false" customHeight="true" outlineLevel="0" collapsed="false"/>
    <row r="536" customFormat="false" ht="15.75" hidden="false" customHeight="true" outlineLevel="0" collapsed="false"/>
    <row r="537" customFormat="false" ht="15.75" hidden="false" customHeight="true" outlineLevel="0" collapsed="false"/>
    <row r="538" customFormat="false" ht="15.75" hidden="false" customHeight="true" outlineLevel="0" collapsed="false"/>
    <row r="539" customFormat="false" ht="15.75" hidden="false" customHeight="true" outlineLevel="0" collapsed="false"/>
    <row r="540" customFormat="false" ht="15.75" hidden="false" customHeight="true" outlineLevel="0" collapsed="false"/>
    <row r="541" customFormat="false" ht="15.75" hidden="false" customHeight="true" outlineLevel="0" collapsed="false"/>
    <row r="542" customFormat="false" ht="15.75" hidden="false" customHeight="true" outlineLevel="0" collapsed="false"/>
    <row r="543" customFormat="false" ht="15.75" hidden="false" customHeight="true" outlineLevel="0" collapsed="false"/>
    <row r="544" customFormat="false" ht="15.75" hidden="false" customHeight="true" outlineLevel="0" collapsed="false"/>
    <row r="545" customFormat="false" ht="15.75" hidden="false" customHeight="true" outlineLevel="0" collapsed="false"/>
    <row r="546" customFormat="false" ht="15.75" hidden="false" customHeight="true" outlineLevel="0" collapsed="false"/>
    <row r="547" customFormat="false" ht="15.75" hidden="false" customHeight="true" outlineLevel="0" collapsed="false"/>
    <row r="548" customFormat="false" ht="15.75" hidden="false" customHeight="true" outlineLevel="0" collapsed="false"/>
    <row r="549" customFormat="false" ht="15.75" hidden="false" customHeight="true" outlineLevel="0" collapsed="false"/>
    <row r="550" customFormat="false" ht="15.75" hidden="false" customHeight="true" outlineLevel="0" collapsed="false"/>
    <row r="551" customFormat="false" ht="15.75" hidden="false" customHeight="true" outlineLevel="0" collapsed="false"/>
    <row r="552" customFormat="false" ht="15.75" hidden="false" customHeight="true" outlineLevel="0" collapsed="false"/>
    <row r="553" customFormat="false" ht="15.75" hidden="false" customHeight="true" outlineLevel="0" collapsed="false"/>
    <row r="554" customFormat="false" ht="15.75" hidden="false" customHeight="true" outlineLevel="0" collapsed="false"/>
    <row r="555" customFormat="false" ht="15.75" hidden="false" customHeight="true" outlineLevel="0" collapsed="false"/>
    <row r="556" customFormat="false" ht="15.75" hidden="false" customHeight="true" outlineLevel="0" collapsed="false"/>
    <row r="557" customFormat="false" ht="15.75" hidden="false" customHeight="true" outlineLevel="0" collapsed="false"/>
    <row r="558" customFormat="false" ht="15.75" hidden="false" customHeight="true" outlineLevel="0" collapsed="false"/>
    <row r="559" customFormat="false" ht="15.75" hidden="false" customHeight="true" outlineLevel="0" collapsed="false"/>
    <row r="560" customFormat="false" ht="15.75" hidden="false" customHeight="true" outlineLevel="0" collapsed="false"/>
    <row r="561" customFormat="false" ht="15.75" hidden="false" customHeight="true" outlineLevel="0" collapsed="false"/>
    <row r="562" customFormat="false" ht="15.75" hidden="false" customHeight="true" outlineLevel="0" collapsed="false"/>
    <row r="563" customFormat="false" ht="15.75" hidden="false" customHeight="true" outlineLevel="0" collapsed="false"/>
    <row r="564" customFormat="false" ht="15.75" hidden="false" customHeight="true" outlineLevel="0" collapsed="false"/>
    <row r="565" customFormat="false" ht="15.75" hidden="false" customHeight="true" outlineLevel="0" collapsed="false"/>
    <row r="566" customFormat="false" ht="15.75" hidden="false" customHeight="true" outlineLevel="0" collapsed="false"/>
    <row r="567" customFormat="false" ht="15.75" hidden="false" customHeight="true" outlineLevel="0" collapsed="false"/>
    <row r="568" customFormat="false" ht="15.75" hidden="false" customHeight="true" outlineLevel="0" collapsed="false"/>
    <row r="569" customFormat="false" ht="15.75" hidden="false" customHeight="true" outlineLevel="0" collapsed="false"/>
    <row r="570" customFormat="false" ht="15.75" hidden="false" customHeight="true" outlineLevel="0" collapsed="false"/>
    <row r="571" customFormat="false" ht="15.75" hidden="false" customHeight="true" outlineLevel="0" collapsed="false"/>
    <row r="572" customFormat="false" ht="15.75" hidden="false" customHeight="true" outlineLevel="0" collapsed="false"/>
    <row r="573" customFormat="false" ht="15.75" hidden="false" customHeight="true" outlineLevel="0" collapsed="false"/>
    <row r="574" customFormat="false" ht="15.75" hidden="false" customHeight="true" outlineLevel="0" collapsed="false"/>
    <row r="575" customFormat="false" ht="15.75" hidden="false" customHeight="true" outlineLevel="0" collapsed="false"/>
    <row r="576" customFormat="false" ht="15.75" hidden="false" customHeight="true" outlineLevel="0" collapsed="false"/>
    <row r="577" customFormat="false" ht="15.75" hidden="false" customHeight="true" outlineLevel="0" collapsed="false"/>
    <row r="578" customFormat="false" ht="15.75" hidden="false" customHeight="true" outlineLevel="0" collapsed="false"/>
    <row r="579" customFormat="false" ht="15.75" hidden="false" customHeight="true" outlineLevel="0" collapsed="false"/>
    <row r="580" customFormat="false" ht="15.75" hidden="false" customHeight="true" outlineLevel="0" collapsed="false"/>
    <row r="581" customFormat="false" ht="15.75" hidden="false" customHeight="true" outlineLevel="0" collapsed="false"/>
    <row r="582" customFormat="false" ht="15.75" hidden="false" customHeight="true" outlineLevel="0" collapsed="false"/>
    <row r="583" customFormat="false" ht="15.75" hidden="false" customHeight="true" outlineLevel="0" collapsed="false"/>
    <row r="584" customFormat="false" ht="15.75" hidden="false" customHeight="true" outlineLevel="0" collapsed="false"/>
    <row r="585" customFormat="false" ht="15.75" hidden="false" customHeight="true" outlineLevel="0" collapsed="false"/>
    <row r="586" customFormat="false" ht="15.75" hidden="false" customHeight="true" outlineLevel="0" collapsed="false"/>
    <row r="587" customFormat="false" ht="15.75" hidden="false" customHeight="true" outlineLevel="0" collapsed="false"/>
    <row r="588" customFormat="false" ht="15.75" hidden="false" customHeight="true" outlineLevel="0" collapsed="false"/>
    <row r="589" customFormat="false" ht="15.75" hidden="false" customHeight="true" outlineLevel="0" collapsed="false"/>
    <row r="590" customFormat="false" ht="15.75" hidden="false" customHeight="true" outlineLevel="0" collapsed="false"/>
    <row r="591" customFormat="false" ht="15.75" hidden="false" customHeight="true" outlineLevel="0" collapsed="false"/>
    <row r="592" customFormat="false" ht="15.75" hidden="false" customHeight="true" outlineLevel="0" collapsed="false"/>
    <row r="593" customFormat="false" ht="15.75" hidden="false" customHeight="true" outlineLevel="0" collapsed="false"/>
    <row r="594" customFormat="false" ht="15.75" hidden="false" customHeight="true" outlineLevel="0" collapsed="false"/>
    <row r="595" customFormat="false" ht="15.75" hidden="false" customHeight="true" outlineLevel="0" collapsed="false"/>
    <row r="596" customFormat="false" ht="15.75" hidden="false" customHeight="true" outlineLevel="0" collapsed="false"/>
    <row r="597" customFormat="false" ht="15.75" hidden="false" customHeight="true" outlineLevel="0" collapsed="false"/>
    <row r="598" customFormat="false" ht="15.75" hidden="false" customHeight="true" outlineLevel="0" collapsed="false"/>
    <row r="599" customFormat="false" ht="15.75" hidden="false" customHeight="true" outlineLevel="0" collapsed="false"/>
    <row r="600" customFormat="false" ht="15.75" hidden="false" customHeight="true" outlineLevel="0" collapsed="false"/>
    <row r="601" customFormat="false" ht="15.75" hidden="false" customHeight="true" outlineLevel="0" collapsed="false"/>
    <row r="602" customFormat="false" ht="15.75" hidden="false" customHeight="true" outlineLevel="0" collapsed="false"/>
    <row r="603" customFormat="false" ht="15.75" hidden="false" customHeight="true" outlineLevel="0" collapsed="false"/>
    <row r="604" customFormat="false" ht="15.75" hidden="false" customHeight="true" outlineLevel="0" collapsed="false"/>
    <row r="605" customFormat="false" ht="15.75" hidden="false" customHeight="true" outlineLevel="0" collapsed="false"/>
    <row r="606" customFormat="false" ht="15.75" hidden="false" customHeight="true" outlineLevel="0" collapsed="false"/>
    <row r="607" customFormat="false" ht="15.75" hidden="false" customHeight="true" outlineLevel="0" collapsed="false"/>
    <row r="608" customFormat="false" ht="15.75" hidden="false" customHeight="true" outlineLevel="0" collapsed="false"/>
    <row r="609" customFormat="false" ht="15.75" hidden="false" customHeight="true" outlineLevel="0" collapsed="false"/>
    <row r="610" customFormat="false" ht="15.75" hidden="false" customHeight="true" outlineLevel="0" collapsed="false"/>
    <row r="611" customFormat="false" ht="15.75" hidden="false" customHeight="true" outlineLevel="0" collapsed="false"/>
    <row r="612" customFormat="false" ht="15.75" hidden="false" customHeight="true" outlineLevel="0" collapsed="false"/>
    <row r="613" customFormat="false" ht="15.75" hidden="false" customHeight="true" outlineLevel="0" collapsed="false"/>
    <row r="614" customFormat="false" ht="15.75" hidden="false" customHeight="true" outlineLevel="0" collapsed="false"/>
    <row r="615" customFormat="false" ht="15.75" hidden="false" customHeight="true" outlineLevel="0" collapsed="false"/>
    <row r="616" customFormat="false" ht="15.75" hidden="false" customHeight="true" outlineLevel="0" collapsed="false"/>
    <row r="617" customFormat="false" ht="15.75" hidden="false" customHeight="true" outlineLevel="0" collapsed="false"/>
    <row r="618" customFormat="false" ht="15.75" hidden="false" customHeight="true" outlineLevel="0" collapsed="false"/>
    <row r="619" customFormat="false" ht="15.75" hidden="false" customHeight="true" outlineLevel="0" collapsed="false"/>
    <row r="620" customFormat="false" ht="15.75" hidden="false" customHeight="true" outlineLevel="0" collapsed="false"/>
    <row r="621" customFormat="false" ht="15.75" hidden="false" customHeight="true" outlineLevel="0" collapsed="false"/>
    <row r="622" customFormat="false" ht="15.75" hidden="false" customHeight="true" outlineLevel="0" collapsed="false"/>
    <row r="623" customFormat="false" ht="15.75" hidden="false" customHeight="true" outlineLevel="0" collapsed="false"/>
    <row r="624" customFormat="false" ht="15.75" hidden="false" customHeight="true" outlineLevel="0" collapsed="false"/>
    <row r="625" customFormat="false" ht="15.75" hidden="false" customHeight="true" outlineLevel="0" collapsed="false"/>
    <row r="626" customFormat="false" ht="15.75" hidden="false" customHeight="true" outlineLevel="0" collapsed="false"/>
    <row r="627" customFormat="false" ht="15.75" hidden="false" customHeight="true" outlineLevel="0" collapsed="false"/>
    <row r="628" customFormat="false" ht="15.75" hidden="false" customHeight="true" outlineLevel="0" collapsed="false"/>
    <row r="629" customFormat="false" ht="15.75" hidden="false" customHeight="true" outlineLevel="0" collapsed="false"/>
    <row r="630" customFormat="false" ht="15.75" hidden="false" customHeight="true" outlineLevel="0" collapsed="false"/>
    <row r="631" customFormat="false" ht="15.75" hidden="false" customHeight="true" outlineLevel="0" collapsed="false"/>
    <row r="632" customFormat="false" ht="15.75" hidden="false" customHeight="true" outlineLevel="0" collapsed="false"/>
    <row r="633" customFormat="false" ht="15.75" hidden="false" customHeight="true" outlineLevel="0" collapsed="false"/>
    <row r="634" customFormat="false" ht="15.75" hidden="false" customHeight="true" outlineLevel="0" collapsed="false"/>
    <row r="635" customFormat="false" ht="15.75" hidden="false" customHeight="true" outlineLevel="0" collapsed="false"/>
    <row r="636" customFormat="false" ht="15.75" hidden="false" customHeight="true" outlineLevel="0" collapsed="false"/>
    <row r="637" customFormat="false" ht="15.75" hidden="false" customHeight="true" outlineLevel="0" collapsed="false"/>
    <row r="638" customFormat="false" ht="15.75" hidden="false" customHeight="true" outlineLevel="0" collapsed="false"/>
    <row r="639" customFormat="false" ht="15.75" hidden="false" customHeight="true" outlineLevel="0" collapsed="false"/>
    <row r="640" customFormat="false" ht="15.75" hidden="false" customHeight="true" outlineLevel="0" collapsed="false"/>
    <row r="641" customFormat="false" ht="15.75" hidden="false" customHeight="true" outlineLevel="0" collapsed="false"/>
    <row r="642" customFormat="false" ht="15.75" hidden="false" customHeight="true" outlineLevel="0" collapsed="false"/>
    <row r="643" customFormat="false" ht="15.75" hidden="false" customHeight="true" outlineLevel="0" collapsed="false"/>
    <row r="644" customFormat="false" ht="15.75" hidden="false" customHeight="true" outlineLevel="0" collapsed="false"/>
    <row r="645" customFormat="false" ht="15.75" hidden="false" customHeight="true" outlineLevel="0" collapsed="false"/>
    <row r="646" customFormat="false" ht="15.75" hidden="false" customHeight="true" outlineLevel="0" collapsed="false"/>
    <row r="647" customFormat="false" ht="15.75" hidden="false" customHeight="true" outlineLevel="0" collapsed="false"/>
    <row r="648" customFormat="false" ht="15.75" hidden="false" customHeight="true" outlineLevel="0" collapsed="false"/>
    <row r="649" customFormat="false" ht="15.75" hidden="false" customHeight="true" outlineLevel="0" collapsed="false"/>
    <row r="650" customFormat="false" ht="15.75" hidden="false" customHeight="true" outlineLevel="0" collapsed="false"/>
    <row r="651" customFormat="false" ht="15.75" hidden="false" customHeight="true" outlineLevel="0" collapsed="false"/>
    <row r="652" customFormat="false" ht="15.75" hidden="false" customHeight="true" outlineLevel="0" collapsed="false"/>
    <row r="653" customFormat="false" ht="15.75" hidden="false" customHeight="true" outlineLevel="0" collapsed="false"/>
    <row r="654" customFormat="false" ht="15.75" hidden="false" customHeight="true" outlineLevel="0" collapsed="false"/>
    <row r="655" customFormat="false" ht="15.75" hidden="false" customHeight="true" outlineLevel="0" collapsed="false"/>
    <row r="656" customFormat="false" ht="15.75" hidden="false" customHeight="true" outlineLevel="0" collapsed="false"/>
    <row r="657" customFormat="false" ht="15.75" hidden="false" customHeight="true" outlineLevel="0" collapsed="false"/>
    <row r="658" customFormat="false" ht="15.75" hidden="false" customHeight="true" outlineLevel="0" collapsed="false"/>
    <row r="659" customFormat="false" ht="15.75" hidden="false" customHeight="true" outlineLevel="0" collapsed="false"/>
    <row r="660" customFormat="false" ht="15.75" hidden="false" customHeight="true" outlineLevel="0" collapsed="false"/>
    <row r="661" customFormat="false" ht="15.75" hidden="false" customHeight="true" outlineLevel="0" collapsed="false"/>
    <row r="662" customFormat="false" ht="15.75" hidden="false" customHeight="true" outlineLevel="0" collapsed="false"/>
    <row r="663" customFormat="false" ht="15.75" hidden="false" customHeight="true" outlineLevel="0" collapsed="false"/>
    <row r="664" customFormat="false" ht="15.75" hidden="false" customHeight="true" outlineLevel="0" collapsed="false"/>
    <row r="665" customFormat="false" ht="15.75" hidden="false" customHeight="true" outlineLevel="0" collapsed="false"/>
    <row r="666" customFormat="false" ht="15.75" hidden="false" customHeight="true" outlineLevel="0" collapsed="false"/>
    <row r="667" customFormat="false" ht="15.75" hidden="false" customHeight="true" outlineLevel="0" collapsed="false"/>
    <row r="668" customFormat="false" ht="15.75" hidden="false" customHeight="true" outlineLevel="0" collapsed="false"/>
    <row r="669" customFormat="false" ht="15.75" hidden="false" customHeight="true" outlineLevel="0" collapsed="false"/>
    <row r="670" customFormat="false" ht="15.75" hidden="false" customHeight="true" outlineLevel="0" collapsed="false"/>
    <row r="671" customFormat="false" ht="15.75" hidden="false" customHeight="true" outlineLevel="0" collapsed="false"/>
    <row r="672" customFormat="false" ht="15.75" hidden="false" customHeight="true" outlineLevel="0" collapsed="false"/>
    <row r="673" customFormat="false" ht="15.75" hidden="false" customHeight="true" outlineLevel="0" collapsed="false"/>
    <row r="674" customFormat="false" ht="15.75" hidden="false" customHeight="true" outlineLevel="0" collapsed="false"/>
    <row r="675" customFormat="false" ht="15.75" hidden="false" customHeight="true" outlineLevel="0" collapsed="false"/>
    <row r="676" customFormat="false" ht="15.75" hidden="false" customHeight="true" outlineLevel="0" collapsed="false"/>
    <row r="677" customFormat="false" ht="15.75" hidden="false" customHeight="true" outlineLevel="0" collapsed="false"/>
    <row r="678" customFormat="false" ht="15.75" hidden="false" customHeight="true" outlineLevel="0" collapsed="false"/>
    <row r="679" customFormat="false" ht="15.75" hidden="false" customHeight="true" outlineLevel="0" collapsed="false"/>
    <row r="680" customFormat="false" ht="15.75" hidden="false" customHeight="true" outlineLevel="0" collapsed="false"/>
    <row r="681" customFormat="false" ht="15.75" hidden="false" customHeight="true" outlineLevel="0" collapsed="false"/>
    <row r="682" customFormat="false" ht="15.75" hidden="false" customHeight="true" outlineLevel="0" collapsed="false"/>
    <row r="683" customFormat="false" ht="15.75" hidden="false" customHeight="true" outlineLevel="0" collapsed="false"/>
    <row r="684" customFormat="false" ht="15.75" hidden="false" customHeight="true" outlineLevel="0" collapsed="false"/>
    <row r="685" customFormat="false" ht="15.75" hidden="false" customHeight="true" outlineLevel="0" collapsed="false"/>
    <row r="686" customFormat="false" ht="15.75" hidden="false" customHeight="true" outlineLevel="0" collapsed="false"/>
    <row r="687" customFormat="false" ht="15.75" hidden="false" customHeight="true" outlineLevel="0" collapsed="false"/>
    <row r="688" customFormat="false" ht="15.75" hidden="false" customHeight="true" outlineLevel="0" collapsed="false"/>
    <row r="689" customFormat="false" ht="15.75" hidden="false" customHeight="true" outlineLevel="0" collapsed="false"/>
    <row r="690" customFormat="false" ht="15.75" hidden="false" customHeight="true" outlineLevel="0" collapsed="false"/>
    <row r="691" customFormat="false" ht="15.75" hidden="false" customHeight="true" outlineLevel="0" collapsed="false"/>
    <row r="692" customFormat="false" ht="15.75" hidden="false" customHeight="true" outlineLevel="0" collapsed="false"/>
    <row r="693" customFormat="false" ht="15.75" hidden="false" customHeight="true" outlineLevel="0" collapsed="false"/>
    <row r="694" customFormat="false" ht="15.75" hidden="false" customHeight="true" outlineLevel="0" collapsed="false"/>
    <row r="695" customFormat="false" ht="15.75" hidden="false" customHeight="true" outlineLevel="0" collapsed="false"/>
    <row r="696" customFormat="false" ht="15.75" hidden="false" customHeight="true" outlineLevel="0" collapsed="false"/>
    <row r="697" customFormat="false" ht="15.75" hidden="false" customHeight="true" outlineLevel="0" collapsed="false"/>
    <row r="698" customFormat="false" ht="15.75" hidden="false" customHeight="true" outlineLevel="0" collapsed="false"/>
    <row r="699" customFormat="false" ht="15.75" hidden="false" customHeight="true" outlineLevel="0" collapsed="false"/>
    <row r="700" customFormat="false" ht="15.75" hidden="false" customHeight="true" outlineLevel="0" collapsed="false"/>
    <row r="701" customFormat="false" ht="15.75" hidden="false" customHeight="true" outlineLevel="0" collapsed="false"/>
    <row r="702" customFormat="false" ht="15.75" hidden="false" customHeight="true" outlineLevel="0" collapsed="false"/>
    <row r="703" customFormat="false" ht="15.75" hidden="false" customHeight="true" outlineLevel="0" collapsed="false"/>
    <row r="704" customFormat="false" ht="15.75" hidden="false" customHeight="true" outlineLevel="0" collapsed="false"/>
    <row r="705" customFormat="false" ht="15.75" hidden="false" customHeight="true" outlineLevel="0" collapsed="false"/>
    <row r="706" customFormat="false" ht="15.75" hidden="false" customHeight="true" outlineLevel="0" collapsed="false"/>
    <row r="707" customFormat="false" ht="15.75" hidden="false" customHeight="true" outlineLevel="0" collapsed="false"/>
    <row r="708" customFormat="false" ht="15.75" hidden="false" customHeight="true" outlineLevel="0" collapsed="false"/>
    <row r="709" customFormat="false" ht="15.75" hidden="false" customHeight="true" outlineLevel="0" collapsed="false"/>
    <row r="710" customFormat="false" ht="15.75" hidden="false" customHeight="true" outlineLevel="0" collapsed="false"/>
    <row r="711" customFormat="false" ht="15.75" hidden="false" customHeight="true" outlineLevel="0" collapsed="false"/>
    <row r="712" customFormat="false" ht="15.75" hidden="false" customHeight="true" outlineLevel="0" collapsed="false"/>
    <row r="713" customFormat="false" ht="15.75" hidden="false" customHeight="true" outlineLevel="0" collapsed="false"/>
    <row r="714" customFormat="false" ht="15.75" hidden="false" customHeight="true" outlineLevel="0" collapsed="false"/>
    <row r="715" customFormat="false" ht="15.75" hidden="false" customHeight="true" outlineLevel="0" collapsed="false"/>
    <row r="716" customFormat="false" ht="15.75" hidden="false" customHeight="true" outlineLevel="0" collapsed="false"/>
    <row r="717" customFormat="false" ht="15.75" hidden="false" customHeight="true" outlineLevel="0" collapsed="false"/>
    <row r="718" customFormat="false" ht="15.75" hidden="false" customHeight="true" outlineLevel="0" collapsed="false"/>
    <row r="719" customFormat="false" ht="15.75" hidden="false" customHeight="true" outlineLevel="0" collapsed="false"/>
    <row r="720" customFormat="false" ht="15.75" hidden="false" customHeight="true" outlineLevel="0" collapsed="false"/>
    <row r="721" customFormat="false" ht="15.75" hidden="false" customHeight="true" outlineLevel="0" collapsed="false"/>
    <row r="722" customFormat="false" ht="15.75" hidden="false" customHeight="true" outlineLevel="0" collapsed="false"/>
    <row r="723" customFormat="false" ht="15.75" hidden="false" customHeight="true" outlineLevel="0" collapsed="false"/>
    <row r="724" customFormat="false" ht="15.75" hidden="false" customHeight="true" outlineLevel="0" collapsed="false"/>
    <row r="725" customFormat="false" ht="15.75" hidden="false" customHeight="true" outlineLevel="0" collapsed="false"/>
    <row r="726" customFormat="false" ht="15.75" hidden="false" customHeight="true" outlineLevel="0" collapsed="false"/>
    <row r="727" customFormat="false" ht="15.75" hidden="false" customHeight="true" outlineLevel="0" collapsed="false"/>
    <row r="728" customFormat="false" ht="15.75" hidden="false" customHeight="true" outlineLevel="0" collapsed="false"/>
    <row r="729" customFormat="false" ht="15.75" hidden="false" customHeight="true" outlineLevel="0" collapsed="false"/>
    <row r="730" customFormat="false" ht="15.75" hidden="false" customHeight="true" outlineLevel="0" collapsed="false"/>
    <row r="731" customFormat="false" ht="15.75" hidden="false" customHeight="true" outlineLevel="0" collapsed="false"/>
    <row r="732" customFormat="false" ht="15.75" hidden="false" customHeight="true" outlineLevel="0" collapsed="false"/>
    <row r="733" customFormat="false" ht="15.75" hidden="false" customHeight="true" outlineLevel="0" collapsed="false"/>
    <row r="734" customFormat="false" ht="15.75" hidden="false" customHeight="true" outlineLevel="0" collapsed="false"/>
    <row r="735" customFormat="false" ht="15.75" hidden="false" customHeight="true" outlineLevel="0" collapsed="false"/>
    <row r="736" customFormat="false" ht="15.75" hidden="false" customHeight="true" outlineLevel="0" collapsed="false"/>
    <row r="737" customFormat="false" ht="15.75" hidden="false" customHeight="true" outlineLevel="0" collapsed="false"/>
    <row r="738" customFormat="false" ht="15.75" hidden="false" customHeight="true" outlineLevel="0" collapsed="false"/>
    <row r="739" customFormat="false" ht="15.75" hidden="false" customHeight="true" outlineLevel="0" collapsed="false"/>
    <row r="740" customFormat="false" ht="15.75" hidden="false" customHeight="true" outlineLevel="0" collapsed="false"/>
    <row r="741" customFormat="false" ht="15.75" hidden="false" customHeight="true" outlineLevel="0" collapsed="false"/>
    <row r="742" customFormat="false" ht="15.75" hidden="false" customHeight="true" outlineLevel="0" collapsed="false"/>
    <row r="743" customFormat="false" ht="15.75" hidden="false" customHeight="true" outlineLevel="0" collapsed="false"/>
    <row r="744" customFormat="false" ht="15.75" hidden="false" customHeight="true" outlineLevel="0" collapsed="false"/>
    <row r="745" customFormat="false" ht="15.75" hidden="false" customHeight="true" outlineLevel="0" collapsed="false"/>
    <row r="746" customFormat="false" ht="15.75" hidden="false" customHeight="true" outlineLevel="0" collapsed="false"/>
    <row r="747" customFormat="false" ht="15.75" hidden="false" customHeight="true" outlineLevel="0" collapsed="false"/>
    <row r="748" customFormat="false" ht="15.75" hidden="false" customHeight="true" outlineLevel="0" collapsed="false"/>
    <row r="749" customFormat="false" ht="15.75" hidden="false" customHeight="true" outlineLevel="0" collapsed="false"/>
    <row r="750" customFormat="false" ht="15.75" hidden="false" customHeight="true" outlineLevel="0" collapsed="false"/>
    <row r="751" customFormat="false" ht="15.75" hidden="false" customHeight="true" outlineLevel="0" collapsed="false"/>
    <row r="752" customFormat="false" ht="15.75" hidden="false" customHeight="true" outlineLevel="0" collapsed="false"/>
    <row r="753" customFormat="false" ht="15.75" hidden="false" customHeight="true" outlineLevel="0" collapsed="false"/>
    <row r="754" customFormat="false" ht="15.75" hidden="false" customHeight="true" outlineLevel="0" collapsed="false"/>
    <row r="755" customFormat="false" ht="15.75" hidden="false" customHeight="true" outlineLevel="0" collapsed="false"/>
    <row r="756" customFormat="false" ht="15.75" hidden="false" customHeight="true" outlineLevel="0" collapsed="false"/>
    <row r="757" customFormat="false" ht="15.75" hidden="false" customHeight="true" outlineLevel="0" collapsed="false"/>
    <row r="758" customFormat="false" ht="15.75" hidden="false" customHeight="true" outlineLevel="0" collapsed="false"/>
    <row r="759" customFormat="false" ht="15.75" hidden="false" customHeight="true" outlineLevel="0" collapsed="false"/>
    <row r="760" customFormat="false" ht="15.75" hidden="false" customHeight="true" outlineLevel="0" collapsed="false"/>
    <row r="761" customFormat="false" ht="15.75" hidden="false" customHeight="true" outlineLevel="0" collapsed="false"/>
    <row r="762" customFormat="false" ht="15.75" hidden="false" customHeight="true" outlineLevel="0" collapsed="false"/>
    <row r="763" customFormat="false" ht="15.75" hidden="false" customHeight="true" outlineLevel="0" collapsed="false"/>
    <row r="764" customFormat="false" ht="15.75" hidden="false" customHeight="true" outlineLevel="0" collapsed="false"/>
    <row r="765" customFormat="false" ht="15.75" hidden="false" customHeight="true" outlineLevel="0" collapsed="false"/>
    <row r="766" customFormat="false" ht="15.75" hidden="false" customHeight="true" outlineLevel="0" collapsed="false"/>
    <row r="767" customFormat="false" ht="15.75" hidden="false" customHeight="true" outlineLevel="0" collapsed="false"/>
    <row r="768" customFormat="false" ht="15.75" hidden="false" customHeight="true" outlineLevel="0" collapsed="false"/>
    <row r="769" customFormat="false" ht="15.75" hidden="false" customHeight="true" outlineLevel="0" collapsed="false"/>
    <row r="770" customFormat="false" ht="15.75" hidden="false" customHeight="true" outlineLevel="0" collapsed="false"/>
    <row r="771" customFormat="false" ht="15.75" hidden="false" customHeight="true" outlineLevel="0" collapsed="false"/>
    <row r="772" customFormat="false" ht="15.75" hidden="false" customHeight="true" outlineLevel="0" collapsed="false"/>
    <row r="773" customFormat="false" ht="15.75" hidden="false" customHeight="true" outlineLevel="0" collapsed="false"/>
    <row r="774" customFormat="false" ht="15.75" hidden="false" customHeight="true" outlineLevel="0" collapsed="false"/>
    <row r="775" customFormat="false" ht="15.75" hidden="false" customHeight="true" outlineLevel="0" collapsed="false"/>
    <row r="776" customFormat="false" ht="15.75" hidden="false" customHeight="true" outlineLevel="0" collapsed="false"/>
    <row r="777" customFormat="false" ht="15.75" hidden="false" customHeight="true" outlineLevel="0" collapsed="false"/>
    <row r="778" customFormat="false" ht="15.75" hidden="false" customHeight="true" outlineLevel="0" collapsed="false"/>
    <row r="779" customFormat="false" ht="15.75" hidden="false" customHeight="true" outlineLevel="0" collapsed="false"/>
    <row r="780" customFormat="false" ht="15.75" hidden="false" customHeight="true" outlineLevel="0" collapsed="false"/>
    <row r="781" customFormat="false" ht="15.75" hidden="false" customHeight="true" outlineLevel="0" collapsed="false"/>
    <row r="782" customFormat="false" ht="15.75" hidden="false" customHeight="true" outlineLevel="0" collapsed="false"/>
    <row r="783" customFormat="false" ht="15.75" hidden="false" customHeight="true" outlineLevel="0" collapsed="false"/>
    <row r="784" customFormat="false" ht="15.75" hidden="false" customHeight="true" outlineLevel="0" collapsed="false"/>
    <row r="785" customFormat="false" ht="15.75" hidden="false" customHeight="true" outlineLevel="0" collapsed="false"/>
    <row r="786" customFormat="false" ht="15.75" hidden="false" customHeight="true" outlineLevel="0" collapsed="false"/>
    <row r="787" customFormat="false" ht="15.75" hidden="false" customHeight="true" outlineLevel="0" collapsed="false"/>
    <row r="788" customFormat="false" ht="15.75" hidden="false" customHeight="true" outlineLevel="0" collapsed="false"/>
    <row r="789" customFormat="false" ht="15.75" hidden="false" customHeight="true" outlineLevel="0" collapsed="false"/>
    <row r="790" customFormat="false" ht="15.75" hidden="false" customHeight="true" outlineLevel="0" collapsed="false"/>
    <row r="791" customFormat="false" ht="15.75" hidden="false" customHeight="true" outlineLevel="0" collapsed="false"/>
    <row r="792" customFormat="false" ht="15.75" hidden="false" customHeight="true" outlineLevel="0" collapsed="false"/>
    <row r="793" customFormat="false" ht="15.75" hidden="false" customHeight="true" outlineLevel="0" collapsed="false"/>
    <row r="794" customFormat="false" ht="15.75" hidden="false" customHeight="true" outlineLevel="0" collapsed="false"/>
    <row r="795" customFormat="false" ht="15.75" hidden="false" customHeight="true" outlineLevel="0" collapsed="false"/>
    <row r="796" customFormat="false" ht="15.75" hidden="false" customHeight="true" outlineLevel="0" collapsed="false"/>
    <row r="797" customFormat="false" ht="15.75" hidden="false" customHeight="true" outlineLevel="0" collapsed="false"/>
    <row r="798" customFormat="false" ht="15.75" hidden="false" customHeight="true" outlineLevel="0" collapsed="false"/>
    <row r="799" customFormat="false" ht="15.75" hidden="false" customHeight="true" outlineLevel="0" collapsed="false"/>
    <row r="800" customFormat="false" ht="15.75" hidden="false" customHeight="true" outlineLevel="0" collapsed="false"/>
    <row r="801" customFormat="false" ht="15.75" hidden="false" customHeight="true" outlineLevel="0" collapsed="false"/>
    <row r="802" customFormat="false" ht="15.75" hidden="false" customHeight="true" outlineLevel="0" collapsed="false"/>
    <row r="803" customFormat="false" ht="15.75" hidden="false" customHeight="true" outlineLevel="0" collapsed="false"/>
    <row r="804" customFormat="false" ht="15.75" hidden="false" customHeight="true" outlineLevel="0" collapsed="false"/>
    <row r="805" customFormat="false" ht="15.75" hidden="false" customHeight="true" outlineLevel="0" collapsed="false"/>
    <row r="806" customFormat="false" ht="15.75" hidden="false" customHeight="true" outlineLevel="0" collapsed="false"/>
    <row r="807" customFormat="false" ht="15.75" hidden="false" customHeight="true" outlineLevel="0" collapsed="false"/>
    <row r="808" customFormat="false" ht="15.75" hidden="false" customHeight="true" outlineLevel="0" collapsed="false"/>
    <row r="809" customFormat="false" ht="15.75" hidden="false" customHeight="true" outlineLevel="0" collapsed="false"/>
    <row r="810" customFormat="false" ht="15.75" hidden="false" customHeight="true" outlineLevel="0" collapsed="false"/>
    <row r="811" customFormat="false" ht="15.75" hidden="false" customHeight="true" outlineLevel="0" collapsed="false"/>
    <row r="812" customFormat="false" ht="15.75" hidden="false" customHeight="true" outlineLevel="0" collapsed="false"/>
    <row r="813" customFormat="false" ht="15.75" hidden="false" customHeight="true" outlineLevel="0" collapsed="false"/>
    <row r="814" customFormat="false" ht="15.75" hidden="false" customHeight="true" outlineLevel="0" collapsed="false"/>
    <row r="815" customFormat="false" ht="15.75" hidden="false" customHeight="true" outlineLevel="0" collapsed="false"/>
    <row r="816" customFormat="false" ht="15.75" hidden="false" customHeight="true" outlineLevel="0" collapsed="false"/>
    <row r="817" customFormat="false" ht="15.75" hidden="false" customHeight="true" outlineLevel="0" collapsed="false"/>
    <row r="818" customFormat="false" ht="15.75" hidden="false" customHeight="true" outlineLevel="0" collapsed="false"/>
    <row r="819" customFormat="false" ht="15.75" hidden="false" customHeight="true" outlineLevel="0" collapsed="false"/>
    <row r="820" customFormat="false" ht="15.75" hidden="false" customHeight="true" outlineLevel="0" collapsed="false"/>
    <row r="821" customFormat="false" ht="15.75" hidden="false" customHeight="true" outlineLevel="0" collapsed="false"/>
    <row r="822" customFormat="false" ht="15.75" hidden="false" customHeight="true" outlineLevel="0" collapsed="false"/>
    <row r="823" customFormat="false" ht="15.75" hidden="false" customHeight="true" outlineLevel="0" collapsed="false"/>
    <row r="824" customFormat="false" ht="15.75" hidden="false" customHeight="true" outlineLevel="0" collapsed="false"/>
    <row r="825" customFormat="false" ht="15.75" hidden="false" customHeight="true" outlineLevel="0" collapsed="false"/>
    <row r="826" customFormat="false" ht="15.75" hidden="false" customHeight="true" outlineLevel="0" collapsed="false"/>
    <row r="827" customFormat="false" ht="15.75" hidden="false" customHeight="true" outlineLevel="0" collapsed="false"/>
    <row r="828" customFormat="false" ht="15.75" hidden="false" customHeight="true" outlineLevel="0" collapsed="false"/>
    <row r="829" customFormat="false" ht="15.75" hidden="false" customHeight="true" outlineLevel="0" collapsed="false"/>
    <row r="830" customFormat="false" ht="15.75" hidden="false" customHeight="true" outlineLevel="0" collapsed="false"/>
    <row r="831" customFormat="false" ht="15.75" hidden="false" customHeight="true" outlineLevel="0" collapsed="false"/>
    <row r="832" customFormat="false" ht="15.75" hidden="false" customHeight="true" outlineLevel="0" collapsed="false"/>
    <row r="833" customFormat="false" ht="15.75" hidden="false" customHeight="true" outlineLevel="0" collapsed="false"/>
    <row r="834" customFormat="false" ht="15.75" hidden="false" customHeight="true" outlineLevel="0" collapsed="false"/>
    <row r="835" customFormat="false" ht="15.75" hidden="false" customHeight="true" outlineLevel="0" collapsed="false"/>
    <row r="836" customFormat="false" ht="15.75" hidden="false" customHeight="true" outlineLevel="0" collapsed="false"/>
    <row r="837" customFormat="false" ht="15.75" hidden="false" customHeight="true" outlineLevel="0" collapsed="false"/>
    <row r="838" customFormat="false" ht="15.75" hidden="false" customHeight="true" outlineLevel="0" collapsed="false"/>
    <row r="839" customFormat="false" ht="15.75" hidden="false" customHeight="true" outlineLevel="0" collapsed="false"/>
    <row r="840" customFormat="false" ht="15.75" hidden="false" customHeight="true" outlineLevel="0" collapsed="false"/>
    <row r="841" customFormat="false" ht="15.75" hidden="false" customHeight="true" outlineLevel="0" collapsed="false"/>
    <row r="842" customFormat="false" ht="15.75" hidden="false" customHeight="true" outlineLevel="0" collapsed="false"/>
    <row r="843" customFormat="false" ht="15.75" hidden="false" customHeight="true" outlineLevel="0" collapsed="false"/>
    <row r="844" customFormat="false" ht="15.75" hidden="false" customHeight="true" outlineLevel="0" collapsed="false"/>
    <row r="845" customFormat="false" ht="15.75" hidden="false" customHeight="true" outlineLevel="0" collapsed="false"/>
    <row r="846" customFormat="false" ht="15.75" hidden="false" customHeight="true" outlineLevel="0" collapsed="false"/>
    <row r="847" customFormat="false" ht="15.75" hidden="false" customHeight="true" outlineLevel="0" collapsed="false"/>
    <row r="848" customFormat="false" ht="15.75" hidden="false" customHeight="true" outlineLevel="0" collapsed="false"/>
    <row r="849" customFormat="false" ht="15.75" hidden="false" customHeight="true" outlineLevel="0" collapsed="false"/>
    <row r="850" customFormat="false" ht="15.75" hidden="false" customHeight="true" outlineLevel="0" collapsed="false"/>
    <row r="851" customFormat="false" ht="15.75" hidden="false" customHeight="true" outlineLevel="0" collapsed="false"/>
    <row r="852" customFormat="false" ht="15.75" hidden="false" customHeight="true" outlineLevel="0" collapsed="false"/>
    <row r="853" customFormat="false" ht="15.75" hidden="false" customHeight="true" outlineLevel="0" collapsed="false"/>
    <row r="854" customFormat="false" ht="15.75" hidden="false" customHeight="true" outlineLevel="0" collapsed="false"/>
    <row r="855" customFormat="false" ht="15.75" hidden="false" customHeight="true" outlineLevel="0" collapsed="false"/>
    <row r="856" customFormat="false" ht="15.75" hidden="false" customHeight="true" outlineLevel="0" collapsed="false"/>
    <row r="857" customFormat="false" ht="15.75" hidden="false" customHeight="true" outlineLevel="0" collapsed="false"/>
    <row r="858" customFormat="false" ht="15.75" hidden="false" customHeight="true" outlineLevel="0" collapsed="false"/>
    <row r="859" customFormat="false" ht="15.75" hidden="false" customHeight="true" outlineLevel="0" collapsed="false"/>
    <row r="860" customFormat="false" ht="15.75" hidden="false" customHeight="true" outlineLevel="0" collapsed="false"/>
    <row r="861" customFormat="false" ht="15.75" hidden="false" customHeight="true" outlineLevel="0" collapsed="false"/>
    <row r="862" customFormat="false" ht="15.75" hidden="false" customHeight="true" outlineLevel="0" collapsed="false"/>
    <row r="863" customFormat="false" ht="15.75" hidden="false" customHeight="true" outlineLevel="0" collapsed="false"/>
    <row r="864" customFormat="false" ht="15.75" hidden="false" customHeight="true" outlineLevel="0" collapsed="false"/>
    <row r="865" customFormat="false" ht="15.75" hidden="false" customHeight="true" outlineLevel="0" collapsed="false"/>
    <row r="866" customFormat="false" ht="15.75" hidden="false" customHeight="true" outlineLevel="0" collapsed="false"/>
    <row r="867" customFormat="false" ht="15.75" hidden="false" customHeight="true" outlineLevel="0" collapsed="false"/>
    <row r="868" customFormat="false" ht="15.75" hidden="false" customHeight="true" outlineLevel="0" collapsed="false"/>
    <row r="869" customFormat="false" ht="15.75" hidden="false" customHeight="true" outlineLevel="0" collapsed="false"/>
    <row r="870" customFormat="false" ht="15.75" hidden="false" customHeight="true" outlineLevel="0" collapsed="false"/>
    <row r="871" customFormat="false" ht="15.75" hidden="false" customHeight="true" outlineLevel="0" collapsed="false"/>
    <row r="872" customFormat="false" ht="15.75" hidden="false" customHeight="true" outlineLevel="0" collapsed="false"/>
    <row r="873" customFormat="false" ht="15.75" hidden="false" customHeight="true" outlineLevel="0" collapsed="false"/>
    <row r="874" customFormat="false" ht="15.75" hidden="false" customHeight="true" outlineLevel="0" collapsed="false"/>
    <row r="875" customFormat="false" ht="15.75" hidden="false" customHeight="true" outlineLevel="0" collapsed="false"/>
    <row r="876" customFormat="false" ht="15.75" hidden="false" customHeight="true" outlineLevel="0" collapsed="false"/>
    <row r="877" customFormat="false" ht="15.75" hidden="false" customHeight="true" outlineLevel="0" collapsed="false"/>
    <row r="878" customFormat="false" ht="15.75" hidden="false" customHeight="true" outlineLevel="0" collapsed="false"/>
    <row r="879" customFormat="false" ht="15.75" hidden="false" customHeight="true" outlineLevel="0" collapsed="false"/>
    <row r="880" customFormat="false" ht="15.75" hidden="false" customHeight="true" outlineLevel="0" collapsed="false"/>
    <row r="881" customFormat="false" ht="15.75" hidden="false" customHeight="true" outlineLevel="0" collapsed="false"/>
    <row r="882" customFormat="false" ht="15.75" hidden="false" customHeight="true" outlineLevel="0" collapsed="false"/>
    <row r="883" customFormat="false" ht="15.75" hidden="false" customHeight="true" outlineLevel="0" collapsed="false"/>
    <row r="884" customFormat="false" ht="15.75" hidden="false" customHeight="true" outlineLevel="0" collapsed="false"/>
    <row r="885" customFormat="false" ht="15.75" hidden="false" customHeight="true" outlineLevel="0" collapsed="false"/>
    <row r="886" customFormat="false" ht="15.75" hidden="false" customHeight="true" outlineLevel="0" collapsed="false"/>
    <row r="887" customFormat="false" ht="15.75" hidden="false" customHeight="true" outlineLevel="0" collapsed="false"/>
    <row r="888" customFormat="false" ht="15.75" hidden="false" customHeight="true" outlineLevel="0" collapsed="false"/>
    <row r="889" customFormat="false" ht="15.75" hidden="false" customHeight="true" outlineLevel="0" collapsed="false"/>
    <row r="890" customFormat="false" ht="15.75" hidden="false" customHeight="true" outlineLevel="0" collapsed="false"/>
    <row r="891" customFormat="false" ht="15.75" hidden="false" customHeight="true" outlineLevel="0" collapsed="false"/>
    <row r="892" customFormat="false" ht="15.75" hidden="false" customHeight="true" outlineLevel="0" collapsed="false"/>
    <row r="893" customFormat="false" ht="15.75" hidden="false" customHeight="true" outlineLevel="0" collapsed="false"/>
    <row r="894" customFormat="false" ht="15.75" hidden="false" customHeight="true" outlineLevel="0" collapsed="false"/>
    <row r="895" customFormat="false" ht="15.75" hidden="false" customHeight="true" outlineLevel="0" collapsed="false"/>
    <row r="896" customFormat="false" ht="15.75" hidden="false" customHeight="true" outlineLevel="0" collapsed="false"/>
    <row r="897" customFormat="false" ht="15.75" hidden="false" customHeight="true" outlineLevel="0" collapsed="false"/>
    <row r="898" customFormat="false" ht="15.75" hidden="false" customHeight="true" outlineLevel="0" collapsed="false"/>
    <row r="899" customFormat="false" ht="15.75" hidden="false" customHeight="true" outlineLevel="0" collapsed="false"/>
    <row r="900" customFormat="false" ht="15.75" hidden="false" customHeight="true" outlineLevel="0" collapsed="false"/>
    <row r="901" customFormat="false" ht="15.75" hidden="false" customHeight="true" outlineLevel="0" collapsed="false"/>
    <row r="902" customFormat="false" ht="15.75" hidden="false" customHeight="true" outlineLevel="0" collapsed="false"/>
    <row r="903" customFormat="false" ht="15.75" hidden="false" customHeight="true" outlineLevel="0" collapsed="false"/>
    <row r="904" customFormat="false" ht="15.75" hidden="false" customHeight="true" outlineLevel="0" collapsed="false"/>
    <row r="905" customFormat="false" ht="15.75" hidden="false" customHeight="true" outlineLevel="0" collapsed="false"/>
    <row r="906" customFormat="false" ht="15.75" hidden="false" customHeight="true" outlineLevel="0" collapsed="false"/>
    <row r="907" customFormat="false" ht="15.75" hidden="false" customHeight="true" outlineLevel="0" collapsed="false"/>
    <row r="908" customFormat="false" ht="15.75" hidden="false" customHeight="true" outlineLevel="0" collapsed="false"/>
    <row r="909" customFormat="false" ht="15.75" hidden="false" customHeight="true" outlineLevel="0" collapsed="false"/>
    <row r="910" customFormat="false" ht="15.75" hidden="false" customHeight="true" outlineLevel="0" collapsed="false"/>
    <row r="911" customFormat="false" ht="15.75" hidden="false" customHeight="true" outlineLevel="0" collapsed="false"/>
    <row r="912" customFormat="false" ht="15.75" hidden="false" customHeight="true" outlineLevel="0" collapsed="false"/>
    <row r="913" customFormat="false" ht="15.75" hidden="false" customHeight="true" outlineLevel="0" collapsed="false"/>
    <row r="914" customFormat="false" ht="15.75" hidden="false" customHeight="true" outlineLevel="0" collapsed="false"/>
    <row r="915" customFormat="false" ht="15.75" hidden="false" customHeight="true" outlineLevel="0" collapsed="false"/>
    <row r="916" customFormat="false" ht="15.75" hidden="false" customHeight="true" outlineLevel="0" collapsed="false"/>
    <row r="917" customFormat="false" ht="15.75" hidden="false" customHeight="true" outlineLevel="0" collapsed="false"/>
    <row r="918" customFormat="false" ht="15.75" hidden="false" customHeight="true" outlineLevel="0" collapsed="false"/>
    <row r="919" customFormat="false" ht="15.75" hidden="false" customHeight="true" outlineLevel="0" collapsed="false"/>
    <row r="920" customFormat="false" ht="15.75" hidden="false" customHeight="true" outlineLevel="0" collapsed="false"/>
    <row r="921" customFormat="false" ht="15.75" hidden="false" customHeight="true" outlineLevel="0" collapsed="false"/>
    <row r="922" customFormat="false" ht="15.75" hidden="false" customHeight="true" outlineLevel="0" collapsed="false"/>
    <row r="923" customFormat="false" ht="15.75" hidden="false" customHeight="true" outlineLevel="0" collapsed="false"/>
    <row r="924" customFormat="false" ht="15.75" hidden="false" customHeight="true" outlineLevel="0" collapsed="false"/>
    <row r="925" customFormat="false" ht="15.75" hidden="false" customHeight="true" outlineLevel="0" collapsed="false"/>
    <row r="926" customFormat="false" ht="15.75" hidden="false" customHeight="true" outlineLevel="0" collapsed="false"/>
    <row r="927" customFormat="false" ht="15.75" hidden="false" customHeight="true" outlineLevel="0" collapsed="false"/>
    <row r="928" customFormat="false" ht="15.75" hidden="false" customHeight="true" outlineLevel="0" collapsed="false"/>
    <row r="929" customFormat="false" ht="15.75" hidden="false" customHeight="true" outlineLevel="0" collapsed="false"/>
    <row r="930" customFormat="false" ht="15.75" hidden="false" customHeight="true" outlineLevel="0" collapsed="false"/>
    <row r="931" customFormat="false" ht="15.75" hidden="false" customHeight="true" outlineLevel="0" collapsed="false"/>
    <row r="932" customFormat="false" ht="15.75" hidden="false" customHeight="true" outlineLevel="0" collapsed="false"/>
    <row r="933" customFormat="false" ht="15.75" hidden="false" customHeight="true" outlineLevel="0" collapsed="false"/>
    <row r="934" customFormat="false" ht="15.75" hidden="false" customHeight="true" outlineLevel="0" collapsed="false"/>
    <row r="935" customFormat="false" ht="15.75" hidden="false" customHeight="true" outlineLevel="0" collapsed="false"/>
    <row r="936" customFormat="false" ht="15.75" hidden="false" customHeight="true" outlineLevel="0" collapsed="false"/>
    <row r="937" customFormat="false" ht="15.75" hidden="false" customHeight="true" outlineLevel="0" collapsed="false"/>
    <row r="938" customFormat="false" ht="15.75" hidden="false" customHeight="true" outlineLevel="0" collapsed="false"/>
    <row r="939" customFormat="false" ht="15.75" hidden="false" customHeight="true" outlineLevel="0" collapsed="false"/>
    <row r="940" customFormat="false" ht="15.75" hidden="false" customHeight="true" outlineLevel="0" collapsed="false"/>
    <row r="941" customFormat="false" ht="15.75" hidden="false" customHeight="true" outlineLevel="0" collapsed="false"/>
    <row r="942" customFormat="false" ht="15.75" hidden="false" customHeight="true" outlineLevel="0" collapsed="false"/>
    <row r="943" customFormat="false" ht="15.75" hidden="false" customHeight="true" outlineLevel="0" collapsed="false"/>
    <row r="944" customFormat="false" ht="15.75" hidden="false" customHeight="true" outlineLevel="0" collapsed="false"/>
    <row r="945" customFormat="false" ht="15.75" hidden="false" customHeight="true" outlineLevel="0" collapsed="false"/>
    <row r="946" customFormat="false" ht="15.75" hidden="false" customHeight="true" outlineLevel="0" collapsed="false"/>
    <row r="947" customFormat="false" ht="15.75" hidden="false" customHeight="true" outlineLevel="0" collapsed="false"/>
    <row r="948" customFormat="false" ht="15.75" hidden="false" customHeight="true" outlineLevel="0" collapsed="false"/>
    <row r="949" customFormat="false" ht="15.75" hidden="false" customHeight="true" outlineLevel="0" collapsed="false"/>
    <row r="950" customFormat="false" ht="15.75" hidden="false" customHeight="true" outlineLevel="0" collapsed="false"/>
    <row r="951" customFormat="false" ht="15.75" hidden="false" customHeight="true" outlineLevel="0" collapsed="false"/>
    <row r="952" customFormat="false" ht="15.75" hidden="false" customHeight="true" outlineLevel="0" collapsed="false"/>
    <row r="953" customFormat="false" ht="15.75" hidden="false" customHeight="true" outlineLevel="0" collapsed="false"/>
    <row r="954" customFormat="false" ht="15.75" hidden="false" customHeight="true" outlineLevel="0" collapsed="false"/>
    <row r="955" customFormat="false" ht="15.75" hidden="false" customHeight="true" outlineLevel="0" collapsed="false"/>
    <row r="956" customFormat="false" ht="15.75" hidden="false" customHeight="true" outlineLevel="0" collapsed="false"/>
    <row r="957" customFormat="false" ht="15.75" hidden="false" customHeight="true" outlineLevel="0" collapsed="false"/>
    <row r="958" customFormat="false" ht="15.75" hidden="false" customHeight="true" outlineLevel="0" collapsed="false"/>
    <row r="959" customFormat="false" ht="15.75" hidden="false" customHeight="true" outlineLevel="0" collapsed="false"/>
    <row r="960" customFormat="false" ht="15.75" hidden="false" customHeight="true" outlineLevel="0" collapsed="false"/>
    <row r="961" customFormat="false" ht="15.75" hidden="false" customHeight="true" outlineLevel="0" collapsed="false"/>
    <row r="962" customFormat="false" ht="15.75" hidden="false" customHeight="true" outlineLevel="0" collapsed="false"/>
    <row r="963" customFormat="false" ht="15.75" hidden="false" customHeight="true" outlineLevel="0" collapsed="false"/>
    <row r="964" customFormat="false" ht="15.75" hidden="false" customHeight="true" outlineLevel="0" collapsed="false"/>
    <row r="965" customFormat="false" ht="15.75" hidden="false" customHeight="true" outlineLevel="0" collapsed="false"/>
    <row r="966" customFormat="false" ht="15.75" hidden="false" customHeight="true" outlineLevel="0" collapsed="false"/>
    <row r="967" customFormat="false" ht="15.75" hidden="false" customHeight="true" outlineLevel="0" collapsed="false"/>
    <row r="968" customFormat="false" ht="15.75" hidden="false" customHeight="true" outlineLevel="0" collapsed="false"/>
    <row r="969" customFormat="false" ht="15.75" hidden="false" customHeight="true" outlineLevel="0" collapsed="false"/>
    <row r="970" customFormat="false" ht="15.75" hidden="false" customHeight="true" outlineLevel="0" collapsed="false"/>
    <row r="971" customFormat="false" ht="15.75" hidden="false" customHeight="true" outlineLevel="0" collapsed="false"/>
    <row r="972" customFormat="false" ht="15.75" hidden="false" customHeight="true" outlineLevel="0" collapsed="false"/>
    <row r="973" customFormat="false" ht="15.75" hidden="false" customHeight="true" outlineLevel="0" collapsed="false"/>
    <row r="974" customFormat="false" ht="15.75" hidden="false" customHeight="true" outlineLevel="0" collapsed="false"/>
    <row r="975" customFormat="false" ht="15.75" hidden="false" customHeight="true" outlineLevel="0" collapsed="false"/>
    <row r="976" customFormat="false" ht="15.75" hidden="false" customHeight="true" outlineLevel="0" collapsed="false"/>
    <row r="977" customFormat="false" ht="15.75" hidden="false" customHeight="true" outlineLevel="0" collapsed="false"/>
    <row r="978" customFormat="false" ht="15.75" hidden="false" customHeight="true" outlineLevel="0" collapsed="false"/>
    <row r="979" customFormat="false" ht="15.75" hidden="false" customHeight="true" outlineLevel="0" collapsed="false"/>
    <row r="980" customFormat="false" ht="15.75" hidden="false" customHeight="true" outlineLevel="0" collapsed="false"/>
    <row r="981" customFormat="false" ht="15.75" hidden="false" customHeight="true" outlineLevel="0" collapsed="false"/>
    <row r="982" customFormat="false" ht="15.75" hidden="false" customHeight="true" outlineLevel="0" collapsed="false"/>
    <row r="983" customFormat="false" ht="15.75" hidden="false" customHeight="true" outlineLevel="0" collapsed="false"/>
    <row r="984" customFormat="false" ht="15.75" hidden="false" customHeight="true" outlineLevel="0" collapsed="false"/>
    <row r="985" customFormat="false" ht="15.75" hidden="false" customHeight="true" outlineLevel="0" collapsed="false"/>
    <row r="986" customFormat="false" ht="15.75" hidden="false" customHeight="true" outlineLevel="0" collapsed="false"/>
    <row r="987" customFormat="false" ht="15.75" hidden="false" customHeight="true" outlineLevel="0" collapsed="false"/>
    <row r="988" customFormat="false" ht="15.75" hidden="false" customHeight="true" outlineLevel="0" collapsed="false"/>
    <row r="989" customFormat="false" ht="15.75" hidden="false" customHeight="true" outlineLevel="0" collapsed="false"/>
    <row r="990" customFormat="false" ht="15.75" hidden="false" customHeight="true" outlineLevel="0" collapsed="false"/>
    <row r="991" customFormat="false" ht="15.75" hidden="false" customHeight="true" outlineLevel="0" collapsed="false"/>
    <row r="992" customFormat="false" ht="15.75" hidden="false" customHeight="true" outlineLevel="0" collapsed="false"/>
    <row r="993" customFormat="false" ht="15.75" hidden="false" customHeight="true" outlineLevel="0" collapsed="false"/>
    <row r="994" customFormat="false" ht="15.75" hidden="false" customHeight="true" outlineLevel="0" collapsed="false"/>
    <row r="995" customFormat="false" ht="15.75" hidden="false" customHeight="true" outlineLevel="0" collapsed="false"/>
    <row r="996" customFormat="false" ht="15.75" hidden="false" customHeight="true" outlineLevel="0" collapsed="false"/>
    <row r="997" customFormat="false" ht="15.75" hidden="false" customHeight="true" outlineLevel="0" collapsed="false"/>
    <row r="998" customFormat="false" ht="15.75" hidden="false" customHeight="true" outlineLevel="0" collapsed="false"/>
    <row r="999" customFormat="false" ht="15.75" hidden="false" customHeight="true" outlineLevel="0" collapsed="false"/>
    <row r="1000" customFormat="false" ht="15.75" hidden="false" customHeight="true" outlineLevel="0" collapsed="false"/>
  </sheetData>
  <mergeCells count="12">
    <mergeCell ref="A1:B1"/>
    <mergeCell ref="C1:D1"/>
    <mergeCell ref="A2:F2"/>
    <mergeCell ref="G2:U2"/>
    <mergeCell ref="B3:C3"/>
    <mergeCell ref="D3:F3"/>
    <mergeCell ref="B4:C4"/>
    <mergeCell ref="D4:F4"/>
    <mergeCell ref="R6:U6"/>
    <mergeCell ref="C38:F38"/>
    <mergeCell ref="G38:I38"/>
    <mergeCell ref="R38:U38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2026-05-11T00:36:23Z</dcterms:created>
  <dc:creator>Unknown Creator</dc:creator>
  <dc:description/>
  <dc:language>en-US</dc:language>
  <cp:lastModifiedBy>真治 櫻本</cp:lastModifiedBy>
  <dcterms:modified xsi:type="dcterms:W3CDTF">2026-07-22T15:25:59Z</dcterms:modified>
  <cp:revision>0</cp:revision>
  <dc:subject/>
  <dc:title>Untitled Spreadsheet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